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06B4A3EC-3882-48F1-BCDC-E0D5A65311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Worksheet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2" i="1" l="1"/>
  <c r="G171" i="1"/>
  <c r="G154" i="1"/>
  <c r="G146" i="1"/>
  <c r="G142" i="1"/>
  <c r="G132" i="1"/>
  <c r="G130" i="1"/>
  <c r="G126" i="1"/>
  <c r="G123" i="1"/>
  <c r="G122" i="1"/>
  <c r="G120" i="1"/>
  <c r="G90" i="1"/>
  <c r="G89" i="1"/>
  <c r="G88" i="1"/>
  <c r="G83" i="1"/>
  <c r="G82" i="1"/>
  <c r="G81" i="1"/>
  <c r="G78" i="1"/>
  <c r="G77" i="1"/>
  <c r="G67" i="1"/>
  <c r="G65" i="1"/>
  <c r="G62" i="1"/>
  <c r="G61" i="1"/>
  <c r="G58" i="1"/>
  <c r="G56" i="1"/>
  <c r="G53" i="1"/>
  <c r="G52" i="1"/>
  <c r="G51" i="1"/>
  <c r="G50" i="1"/>
  <c r="G46" i="1"/>
  <c r="G45" i="1"/>
  <c r="G38" i="1"/>
  <c r="G36" i="1"/>
  <c r="G33" i="1"/>
  <c r="G31" i="1"/>
  <c r="G23" i="1"/>
  <c r="G15" i="1"/>
</calcChain>
</file>

<file path=xl/sharedStrings.xml><?xml version="1.0" encoding="utf-8"?>
<sst xmlns="http://schemas.openxmlformats.org/spreadsheetml/2006/main" count="1777" uniqueCount="883">
  <si>
    <t>Código</t>
  </si>
  <si>
    <t>Nombre</t>
  </si>
  <si>
    <t>Código de Barras</t>
  </si>
  <si>
    <t>Unidad</t>
  </si>
  <si>
    <t>Categoria</t>
  </si>
  <si>
    <t>Costo Unitario (Bs)</t>
  </si>
  <si>
    <t xml:space="preserve">HOJA DE PRECIO identificador: </t>
  </si>
  <si>
    <t>HOJA:FINAL</t>
  </si>
  <si>
    <t>Precio Unitario(Hoja de Precio) Bs.</t>
  </si>
  <si>
    <t>HOJA:INTERNO</t>
  </si>
  <si>
    <t xml:space="preserve">UNIDAD (BIENES) </t>
  </si>
  <si>
    <t>TINTA</t>
  </si>
  <si>
    <t>BATERIA</t>
  </si>
  <si>
    <t>CARGADOR</t>
  </si>
  <si>
    <t>CINTA</t>
  </si>
  <si>
    <t>TECLADO</t>
  </si>
  <si>
    <t>POLVO</t>
  </si>
  <si>
    <t>TONER</t>
  </si>
  <si>
    <t>C007</t>
  </si>
  <si>
    <t>AC - 19V - 4.74A</t>
  </si>
  <si>
    <t>C001</t>
  </si>
  <si>
    <t>AC - 19V - 2.15A</t>
  </si>
  <si>
    <t>C002</t>
  </si>
  <si>
    <t>AC - 19V - 2.37A</t>
  </si>
  <si>
    <t>C004</t>
  </si>
  <si>
    <t>AC - 19V - 3.42A</t>
  </si>
  <si>
    <t>C006</t>
  </si>
  <si>
    <t>AC - 19V - 3.95A</t>
  </si>
  <si>
    <t>C003</t>
  </si>
  <si>
    <t>C005</t>
  </si>
  <si>
    <t>C016</t>
  </si>
  <si>
    <t>AP - 20V - 4.25A</t>
  </si>
  <si>
    <t>C013</t>
  </si>
  <si>
    <t>AP - 16.5V - 3.65A</t>
  </si>
  <si>
    <t>C012</t>
  </si>
  <si>
    <t>AP - 14.85V - 3.05A</t>
  </si>
  <si>
    <t>C011</t>
  </si>
  <si>
    <t xml:space="preserve">AP   -   14.5V - 3.1A   </t>
  </si>
  <si>
    <t>AP   -   16.5V - 3.65A</t>
  </si>
  <si>
    <t>C015</t>
  </si>
  <si>
    <t>AP   -   18.5V - 4.6A</t>
  </si>
  <si>
    <t>AP   -   14.85V - 3.05A</t>
  </si>
  <si>
    <t>C014</t>
  </si>
  <si>
    <t>C017</t>
  </si>
  <si>
    <t>C018</t>
  </si>
  <si>
    <t>C019</t>
  </si>
  <si>
    <t>ASU   -   12V - 3A</t>
  </si>
  <si>
    <t>C024</t>
  </si>
  <si>
    <t>ASU   -   19V - 2.1A</t>
  </si>
  <si>
    <t>C028</t>
  </si>
  <si>
    <t>ASU   -   19V - 3.42A</t>
  </si>
  <si>
    <t>C030</t>
  </si>
  <si>
    <t>ASU   -   19V - 3.42A - CUADRADO</t>
  </si>
  <si>
    <t>C029</t>
  </si>
  <si>
    <t>C035</t>
  </si>
  <si>
    <t>ASU   -   19V - 6.32A</t>
  </si>
  <si>
    <t>C034</t>
  </si>
  <si>
    <t>ASU   -   19V - 7.1A</t>
  </si>
  <si>
    <t>C066</t>
  </si>
  <si>
    <t>C032</t>
  </si>
  <si>
    <t>ASU - 19V - 4.74 - CUADRADO</t>
  </si>
  <si>
    <t>CA-211</t>
  </si>
  <si>
    <t>ASU - 20V - 3.25A - C</t>
  </si>
  <si>
    <t>AP  -   AUTOVOLTAGE 5v/3A - 20V/4.35A</t>
  </si>
  <si>
    <t>AP  -   AUTOVOLTAGE 5v/3A - 20V/4.8A</t>
  </si>
  <si>
    <t>C036</t>
  </si>
  <si>
    <t>ASU - 19.5V - 7.7A</t>
  </si>
  <si>
    <t>C039</t>
  </si>
  <si>
    <t>DL  -   19.5V - 2.31A</t>
  </si>
  <si>
    <t>C040</t>
  </si>
  <si>
    <t>DL  -   19.5V - 3.34A</t>
  </si>
  <si>
    <t>C042</t>
  </si>
  <si>
    <t>DL  -   19.5V - 4.62A</t>
  </si>
  <si>
    <t>C045</t>
  </si>
  <si>
    <t>DL  -   19.5V - 6.7A</t>
  </si>
  <si>
    <t>C041</t>
  </si>
  <si>
    <t>C043</t>
  </si>
  <si>
    <t>C044</t>
  </si>
  <si>
    <t>C046</t>
  </si>
  <si>
    <t>DL  -   19.5V - 9.5A</t>
  </si>
  <si>
    <t>C048</t>
  </si>
  <si>
    <t>DL  -   19.5V - 12.3A</t>
  </si>
  <si>
    <t>CA-169</t>
  </si>
  <si>
    <t xml:space="preserve">DL   -   20V  -  3.25A   </t>
  </si>
  <si>
    <t>C127</t>
  </si>
  <si>
    <t>DL - 19.5V - 3.34A - - CUARTA GENERACION - ORGIGINAL</t>
  </si>
  <si>
    <t>CA-206</t>
  </si>
  <si>
    <t>DELL 20V - 3.25A</t>
  </si>
  <si>
    <t>C050</t>
  </si>
  <si>
    <t>H  -   19.5V - 2.05A</t>
  </si>
  <si>
    <t>C051</t>
  </si>
  <si>
    <t>H  -   19.5V - 2.31A - AZUL</t>
  </si>
  <si>
    <t>C053</t>
  </si>
  <si>
    <t>H  -   19.5V - 3.33A - AZUL</t>
  </si>
  <si>
    <t>C057</t>
  </si>
  <si>
    <t>H  -   19.5V - 4.62A - AZUL</t>
  </si>
  <si>
    <t>C059</t>
  </si>
  <si>
    <t>H  -   19.5V - 6.15A - EUROPEA</t>
  </si>
  <si>
    <t>C054</t>
  </si>
  <si>
    <t>H  -   19.5V - 3.33A - ENVY</t>
  </si>
  <si>
    <t>C055</t>
  </si>
  <si>
    <t>H  -   18.5V - 3.5A - AMARILLA</t>
  </si>
  <si>
    <t>C175</t>
  </si>
  <si>
    <t>H AUTOVOLTAGE TIPO C</t>
  </si>
  <si>
    <t>C056</t>
  </si>
  <si>
    <t>H  -   18.5V - 3.5A - AGUJA</t>
  </si>
  <si>
    <t>C052</t>
  </si>
  <si>
    <t>H  -   19.5V - 3.33A - AGUJA</t>
  </si>
  <si>
    <t>C058</t>
  </si>
  <si>
    <t>H  -   19V - 4.74A - AZUL</t>
  </si>
  <si>
    <t>C060</t>
  </si>
  <si>
    <t>H  -   18.5V - 6.5A - AGUJA</t>
  </si>
  <si>
    <t>C133</t>
  </si>
  <si>
    <t>H - 19.5V - 3.33A - AZUL - ORIGINAL</t>
  </si>
  <si>
    <t>C135</t>
  </si>
  <si>
    <t>H - 18.5V - 3.5A - AGUJA - ORIGINAL</t>
  </si>
  <si>
    <t>C134</t>
  </si>
  <si>
    <t>H - 19.5V - 3.33A - AZUL - CUADRADO ORIGINAL</t>
  </si>
  <si>
    <t>C141</t>
  </si>
  <si>
    <t>H - 19.5V - 10.3A - AZUL - CUARTA GENERACION - ORIGINAL</t>
  </si>
  <si>
    <t>C064</t>
  </si>
  <si>
    <t>LENO  -   20V - 2.25A</t>
  </si>
  <si>
    <t>C068</t>
  </si>
  <si>
    <t>LENO  -   20V - 3.25A    USB</t>
  </si>
  <si>
    <t>C075</t>
  </si>
  <si>
    <t>LENO - 20V - 4.5A</t>
  </si>
  <si>
    <t>C077</t>
  </si>
  <si>
    <t>LENO - 20V - 6.75A</t>
  </si>
  <si>
    <t>C065</t>
  </si>
  <si>
    <t>C069</t>
  </si>
  <si>
    <t>LENO  -   20V - 3.25A</t>
  </si>
  <si>
    <t>C154</t>
  </si>
  <si>
    <t>C072</t>
  </si>
  <si>
    <t>C071</t>
  </si>
  <si>
    <t>CA-137</t>
  </si>
  <si>
    <t>CA-06</t>
  </si>
  <si>
    <t>C070</t>
  </si>
  <si>
    <t>CA-190</t>
  </si>
  <si>
    <t>CA-156</t>
  </si>
  <si>
    <t>C172</t>
  </si>
  <si>
    <t>C073</t>
  </si>
  <si>
    <t>C085</t>
  </si>
  <si>
    <t>C086</t>
  </si>
  <si>
    <t>C087</t>
  </si>
  <si>
    <t>C096</t>
  </si>
  <si>
    <t>C088</t>
  </si>
  <si>
    <t>C091</t>
  </si>
  <si>
    <t>C092</t>
  </si>
  <si>
    <t>C093</t>
  </si>
  <si>
    <t>C094</t>
  </si>
  <si>
    <t>C089</t>
  </si>
  <si>
    <t>C090</t>
  </si>
  <si>
    <t>C082</t>
  </si>
  <si>
    <t>C083</t>
  </si>
  <si>
    <t>C084</t>
  </si>
  <si>
    <t>C097</t>
  </si>
  <si>
    <t>C099</t>
  </si>
  <si>
    <t>C076</t>
  </si>
  <si>
    <t>C100</t>
  </si>
  <si>
    <t>C079</t>
  </si>
  <si>
    <t>C080</t>
  </si>
  <si>
    <t>C081</t>
  </si>
  <si>
    <t>C147</t>
  </si>
  <si>
    <t>B002</t>
  </si>
  <si>
    <t>B004</t>
  </si>
  <si>
    <t>B003</t>
  </si>
  <si>
    <t>B001</t>
  </si>
  <si>
    <t>B023</t>
  </si>
  <si>
    <t>B024</t>
  </si>
  <si>
    <t>LENO  -   20V - 3.25A - CUADRADO</t>
  </si>
  <si>
    <t>LENO  -   20V - 3.25A -  MAGISTERIO - CP</t>
  </si>
  <si>
    <t>LENO  -   20V - 3.25A - PUNTA MARRON - MAGISTERIO</t>
  </si>
  <si>
    <t>LENO  -   20V - 3.25A - PUNTA GRIS</t>
  </si>
  <si>
    <t>LENO   -   20V  -  4.5A  PUNTA GRIS</t>
  </si>
  <si>
    <t>LENO  -   AUTOVOLTAGE</t>
  </si>
  <si>
    <t>LENO   20V  -  2.25A</t>
  </si>
  <si>
    <t>LENO   20V  -  3.25A</t>
  </si>
  <si>
    <t>LENO  -   AUTOVOLTAGE - CUADRADO</t>
  </si>
  <si>
    <t>SON - 19.5V - 3.3A</t>
  </si>
  <si>
    <t>SON - 19.5V - 3.9A</t>
  </si>
  <si>
    <t>SON - 19.5V - 4.7A</t>
  </si>
  <si>
    <t>TOSHI - 19V - 2.37A</t>
  </si>
  <si>
    <t>TOSHI - 19V - 3.42A</t>
  </si>
  <si>
    <t>TOSHI - 19V - 3.95A</t>
  </si>
  <si>
    <t>TOSHI - 19V - 4.74A</t>
  </si>
  <si>
    <t>TOSHI - 19V - 6.3A</t>
  </si>
  <si>
    <t>TOSHI - 15V - 5A</t>
  </si>
  <si>
    <t>SAM - 19V - 2.1A</t>
  </si>
  <si>
    <t>SAM - 19V - 3.16A - MAGISTERIO</t>
  </si>
  <si>
    <t>SAM - 19V - 4.74A</t>
  </si>
  <si>
    <t>SAM - CARGADOR MONITOR - SAM 14V - 2.14A</t>
  </si>
  <si>
    <t>LG - CARGADOR MONITOR - LG 12V - 2A</t>
  </si>
  <si>
    <t xml:space="preserve">LG - CARGADOR MONITOR LG 14V - 2.1A </t>
  </si>
  <si>
    <t>LG - CARGADOR MONITOR - LG 19V - 2.1A</t>
  </si>
  <si>
    <t>MICRSF - 12V - 3.6A</t>
  </si>
  <si>
    <t>MICRSF - 15V - 1.6A</t>
  </si>
  <si>
    <t>MICRSF - 12V - 2.58A</t>
  </si>
  <si>
    <t>MICRSF - 15V - 2.58A</t>
  </si>
  <si>
    <t>BATERIA ACER AS09A - AS07A - Aspire 4710</t>
  </si>
  <si>
    <t>BATERIA ACER AS10D31 - Aspire 4741 - E1-471</t>
  </si>
  <si>
    <t>BATERIA ACER AS07B31 - Aspire 5920</t>
  </si>
  <si>
    <t>BATERIA ACER AL12A32 - Aspire V5</t>
  </si>
  <si>
    <t>BATERIA ASUS X450. A41-X550A</t>
  </si>
  <si>
    <t>BATERIA ASUS X451. X551 - INTERNA</t>
  </si>
  <si>
    <t>Autovoltage   5v/2.4A  - 20V/3.25A</t>
  </si>
  <si>
    <t>B027</t>
  </si>
  <si>
    <t>BATERIA ASUS X455 - C21N1401 - INTERNA</t>
  </si>
  <si>
    <t>B028</t>
  </si>
  <si>
    <t>BATERIA ASUS X555 - C21N1347 - INTERNA</t>
  </si>
  <si>
    <t>B029</t>
  </si>
  <si>
    <t>BATERIA ASUS X541 - A31N1601 - INTERNA</t>
  </si>
  <si>
    <t>B025</t>
  </si>
  <si>
    <t>BATERIA ASUS X540. A31N1519 - INTERNA</t>
  </si>
  <si>
    <t>B036</t>
  </si>
  <si>
    <t>BATERIA DELL TYPE J1KND - Inspiron N4010-14R</t>
  </si>
  <si>
    <t>B045</t>
  </si>
  <si>
    <t>BATERIA DELL TYPE T54FJ - Latitude E6420 E6520</t>
  </si>
  <si>
    <t>B048</t>
  </si>
  <si>
    <t>BATERIA DELL TYPE VV0NF - Latitude E5540 E5440</t>
  </si>
  <si>
    <t>B042</t>
  </si>
  <si>
    <t>BATERIA DELL TYPE MR90Y - INSPIRON 3421 - 5421 - (B) 11.1V</t>
  </si>
  <si>
    <t>B037</t>
  </si>
  <si>
    <t>BATERIA DELL TYPE 268X5 - Vostro V131 Series</t>
  </si>
  <si>
    <t>B051</t>
  </si>
  <si>
    <t>BATERIA DELL TYPE M5Y1K - 3576 - 3451</t>
  </si>
  <si>
    <t>B258</t>
  </si>
  <si>
    <t>BATERIA DELL YRDD6 - INTERNA - ORG</t>
  </si>
  <si>
    <t>b064</t>
  </si>
  <si>
    <t>BATERIA DELL 357F9 71JF4 - INTERNA</t>
  </si>
  <si>
    <t>B058</t>
  </si>
  <si>
    <t>BATERIA DELL TYPE WDXOR - INTERNA</t>
  </si>
  <si>
    <t>B067</t>
  </si>
  <si>
    <t>BATERIA HP OA04 - 240 G2</t>
  </si>
  <si>
    <t>B068</t>
  </si>
  <si>
    <t>BATERIA HP PH06 4320-420 PROBOOK</t>
  </si>
  <si>
    <t>B069</t>
  </si>
  <si>
    <t>BATERIA HP PR06-4330S - 4430S</t>
  </si>
  <si>
    <t>B070</t>
  </si>
  <si>
    <t>BATERIA HP MU06 - CQ42 - DM4</t>
  </si>
  <si>
    <t>B071</t>
  </si>
  <si>
    <t>BATERIA HP EV06 - DV4 - DV5 - CQ50 - CQ40</t>
  </si>
  <si>
    <t>B072</t>
  </si>
  <si>
    <t>BATERIA HP HS04 - 240 G4</t>
  </si>
  <si>
    <t>B073</t>
  </si>
  <si>
    <t>BATERIA HP VI04- PROBOOK 440 G2 SERIES</t>
  </si>
  <si>
    <t>B076</t>
  </si>
  <si>
    <t>BATERIA HP DV2000 - DV6000</t>
  </si>
  <si>
    <t>B260</t>
  </si>
  <si>
    <t>BATERIA HP LA04 - PAVILION TOUCHSMART 14 15 PLATEADO</t>
  </si>
  <si>
    <t>B079</t>
  </si>
  <si>
    <t>BATERIA HP JC04 - 240 G6 6 CELDAS</t>
  </si>
  <si>
    <t>B095</t>
  </si>
  <si>
    <t>BATERIA HP MO06 - MO09 - DV4-5000</t>
  </si>
  <si>
    <t>B098</t>
  </si>
  <si>
    <t>BATERIA HP RI04 - PROBOOK 450 G3</t>
  </si>
  <si>
    <t>B093</t>
  </si>
  <si>
    <t>BATERIA HP FP06 - PROBOOK 440 G1</t>
  </si>
  <si>
    <t>B114</t>
  </si>
  <si>
    <t>BATERIA HP BP02 - INTERNA</t>
  </si>
  <si>
    <t>B116</t>
  </si>
  <si>
    <t>BATERIA HP CS03 - INTERNA</t>
  </si>
  <si>
    <t>B125</t>
  </si>
  <si>
    <t>BATERIA HP HT03 - INTERNA</t>
  </si>
  <si>
    <t>b221</t>
  </si>
  <si>
    <t>BATERIA HP HT03XL ORIGINAL</t>
  </si>
  <si>
    <t>B133</t>
  </si>
  <si>
    <t>BATERIA HP WR03XL - HSTNN-IB5J</t>
  </si>
  <si>
    <t>B074</t>
  </si>
  <si>
    <t>BATERIA HP KI04 - HSTNN - LB6S</t>
  </si>
  <si>
    <t>B087</t>
  </si>
  <si>
    <t>BATERIA HP MT03 - MINI 210-3000</t>
  </si>
  <si>
    <t>B094</t>
  </si>
  <si>
    <t>BATERIA HP GA08 - DV7 - HSTNN-C50C</t>
  </si>
  <si>
    <t>B099</t>
  </si>
  <si>
    <t>BATERIA HP RO04 - PROBOOK 430 G3</t>
  </si>
  <si>
    <t>B103</t>
  </si>
  <si>
    <t>BATERIA HP VK04 - YB4D Sleekbook 14/15</t>
  </si>
  <si>
    <t>B119</t>
  </si>
  <si>
    <t>BATERIA HP LE03 - INTERNA</t>
  </si>
  <si>
    <t>B131</t>
  </si>
  <si>
    <t>BATERIA HP TE03XL- TE04 - INTERNA</t>
  </si>
  <si>
    <t>B077</t>
  </si>
  <si>
    <t>BATERIA HP PI06 -  ENVY 14 - ENVY 15</t>
  </si>
  <si>
    <t>B217</t>
  </si>
  <si>
    <t>BATERIA HP OA04 ORIGINAL</t>
  </si>
  <si>
    <t>B218</t>
  </si>
  <si>
    <t>BATERIA HP HS04 ORIGINAL</t>
  </si>
  <si>
    <t>B219</t>
  </si>
  <si>
    <t>BATERIA HP JC04 ORIGINAL</t>
  </si>
  <si>
    <t>B144</t>
  </si>
  <si>
    <t>BATERIA LENOVO G460 - G560 - Z560 - V360 - Z460</t>
  </si>
  <si>
    <t>B146</t>
  </si>
  <si>
    <t>BATERIA LENOVO IdeaPad S400</t>
  </si>
  <si>
    <t>B152</t>
  </si>
  <si>
    <t>BATERIA LENOVO G480 - Y480 - G580</t>
  </si>
  <si>
    <t>B319</t>
  </si>
  <si>
    <t>BATERIA LENOVO T480 20L5</t>
  </si>
  <si>
    <t>B161</t>
  </si>
  <si>
    <t>BATERIA LENOVO L16M2PB1 - L16C2PB2 INTERNA</t>
  </si>
  <si>
    <t>B145</t>
  </si>
  <si>
    <t>BATERIA LENOVO G400s G405s G410s G500s</t>
  </si>
  <si>
    <t>B156</t>
  </si>
  <si>
    <t>BATERIA LENOVO L15S3A02-3S1P - IdeaPad 110-15ISK - INTERNA</t>
  </si>
  <si>
    <t>B147</t>
  </si>
  <si>
    <t>BATERIA LENOVO T430 - T530 - W530</t>
  </si>
  <si>
    <t>B171</t>
  </si>
  <si>
    <t>BATERIA SAMSUNG Q308 - Aapb9nc6b - R519</t>
  </si>
  <si>
    <t>B176</t>
  </si>
  <si>
    <t>BATERIA SONY VGP-BPS22</t>
  </si>
  <si>
    <t>B177</t>
  </si>
  <si>
    <t>BATERIA SONY VGP-BPS26</t>
  </si>
  <si>
    <t>B178</t>
  </si>
  <si>
    <t>BATERIA SONY VGP-BPS35</t>
  </si>
  <si>
    <t>B180</t>
  </si>
  <si>
    <t>BATERIA TOSHIBA PA3534u - 3533 - A200 - L300</t>
  </si>
  <si>
    <t>B181</t>
  </si>
  <si>
    <t>BATERIA TOSHIBA PA3817u - A665 - C650</t>
  </si>
  <si>
    <t>B182</t>
  </si>
  <si>
    <t>BATERIA TOSHIBA PA5024 - C850 - L800 - C50</t>
  </si>
  <si>
    <t>B183</t>
  </si>
  <si>
    <t>BATERIA TOSHIBA PA5185 - C55tb - PA5195 C50d</t>
  </si>
  <si>
    <t>B193</t>
  </si>
  <si>
    <t>BATERIA TOSHIBA PA5212U - A40 - A50 - C40</t>
  </si>
  <si>
    <t>B199</t>
  </si>
  <si>
    <t>BATERIA TOSHIBA S955-SP5264SM - SATELLITE S900 - PA5077U   PA5076</t>
  </si>
  <si>
    <t>B188</t>
  </si>
  <si>
    <t>BATERIA TOSHIBA PA5107- 1BRS - L45 - L55 - INTERNA</t>
  </si>
  <si>
    <t>B127</t>
  </si>
  <si>
    <t>BATERIA HP SR03 / SR04 INTERNA</t>
  </si>
  <si>
    <t>B111</t>
  </si>
  <si>
    <t>BATERIA HP NP03XL INTERNA</t>
  </si>
  <si>
    <t>B057</t>
  </si>
  <si>
    <t>BATERIA HP G5M10 GENERICO INTERNO</t>
  </si>
  <si>
    <t>B356</t>
  </si>
  <si>
    <t>BATERIA HP G5M10 ORIGINAL INTERNO</t>
  </si>
  <si>
    <t>B249</t>
  </si>
  <si>
    <t>AC AL15A32 - E5-472G INTERNA</t>
  </si>
  <si>
    <t>B033</t>
  </si>
  <si>
    <t>ASU A41N1424 - GL552 - ROG ZX50</t>
  </si>
  <si>
    <t>B110</t>
  </si>
  <si>
    <t>BATERIA HP SE03XL INTERNO</t>
  </si>
  <si>
    <t>B123</t>
  </si>
  <si>
    <t>BATERIA HP TF03XL INTERNO</t>
  </si>
  <si>
    <t>T001</t>
  </si>
  <si>
    <t>TECLADO ESPAÑOL AC - 4710-4520-5520-5720-4920- 5710-5320 NEGRO</t>
  </si>
  <si>
    <t>T007</t>
  </si>
  <si>
    <t>TECLADO ESPAÑOL AC - V5-431/471 NEGRO</t>
  </si>
  <si>
    <t>T004</t>
  </si>
  <si>
    <t>TECLADO ESPAÑOL AC - ASPIRE E5-573G E5-722 NEGRO
BOTON DE ENCENDIDO</t>
  </si>
  <si>
    <t>T009</t>
  </si>
  <si>
    <t>TECLADO ESPAÑOL AC - 5810-5742-5810T-5253 NEGRO</t>
  </si>
  <si>
    <t>T137</t>
  </si>
  <si>
    <t>TECLADO ESPAÑOL AC - ES1-131/ ES1-311</t>
  </si>
  <si>
    <t>T185</t>
  </si>
  <si>
    <t>TECLADO ESPAÑOL ASU X202E - S200 - X201E</t>
  </si>
  <si>
    <t>T012</t>
  </si>
  <si>
    <t>TECLADO ESPAÑOL ASU - K53U X53 NEGRO</t>
  </si>
  <si>
    <t>T013</t>
  </si>
  <si>
    <t>TECLADO ESPAÑOL ASU - K55 / K55V / K55XI</t>
  </si>
  <si>
    <t>T014</t>
  </si>
  <si>
    <t>TECLADO ESPAÑOL ASU - ROG GL552-GL552J-GL552JX- GL551
ILUMINADO</t>
  </si>
  <si>
    <t>T016</t>
  </si>
  <si>
    <t>TECLADO ESPAÑOL ASU - X541 - X541U - X541UA - X541UV NEGRO</t>
  </si>
  <si>
    <t>T017</t>
  </si>
  <si>
    <t>TECLADO ESPAÑOL ASU - X550L NEGRO</t>
  </si>
  <si>
    <t>T018</t>
  </si>
  <si>
    <t>TECLADO ESPAÑOL ASU - X551CA NEGRO</t>
  </si>
  <si>
    <t>T152</t>
  </si>
  <si>
    <t>TECLADO ESPAÑOL ASU A556U - L556U - X556</t>
  </si>
  <si>
    <t>T178</t>
  </si>
  <si>
    <t>TECLADO ASUS X420U GRIS</t>
  </si>
  <si>
    <t>T196</t>
  </si>
  <si>
    <t>TECLADO ESPAÑOL ASU - X407 - X407U - X407MA - NEGRO - NO NUMERICO</t>
  </si>
  <si>
    <t>T201</t>
  </si>
  <si>
    <t>TECLADO ESPAÑOL ASU - X52 - X54H - N52 - N60 / NSK- UGC0S - NEGRO - NUMERICO</t>
  </si>
  <si>
    <t>T176</t>
  </si>
  <si>
    <t>TECLADO ASUS X420U NEGRO</t>
  </si>
  <si>
    <t>T103</t>
  </si>
  <si>
    <t>TECLADO INGLES ASU - Q551L Q503U</t>
  </si>
  <si>
    <t>T170</t>
  </si>
  <si>
    <t>TECLADO INGLES ASUS V090562BS1 - P/N:0KN0-EL 1US01 CON FRAME</t>
  </si>
  <si>
    <t>T171</t>
  </si>
  <si>
    <t>TECLADO INGLES ASUS V090562BS1 - P/N:0KN0-EL 1US01 with frame - DISEÑO NORMAL - SIN FRAME</t>
  </si>
  <si>
    <t>T166</t>
  </si>
  <si>
    <t>TECLADO ESPAÑOL ASU - X555 - NUMERICO</t>
  </si>
  <si>
    <t>T186</t>
  </si>
  <si>
    <t>TECLADO ESPAÑOL DL INSPIRON 3480 - 7380 - 7468</t>
  </si>
  <si>
    <t>T183</t>
  </si>
  <si>
    <t>TECLADO ESPAÑOL DL - E7240 - E7440 - NEGRO NO NUMERICO - ILUMINADO</t>
  </si>
  <si>
    <t>T019</t>
  </si>
  <si>
    <t>TECLADO ESPAÑOL DL - INSP15-3000 -15 3541-15 3542 NEGRO</t>
  </si>
  <si>
    <t>T020</t>
  </si>
  <si>
    <t>TECLADO ESPAÑOL DL - INSPIRON 15-3521 NEGRO</t>
  </si>
  <si>
    <t>T026</t>
  </si>
  <si>
    <t>TECLADO ESPAÑOL DL - N5110 -15R MODERNO TECLA SEPAR NEGRO</t>
  </si>
  <si>
    <t>T021</t>
  </si>
  <si>
    <t>TECLADO ESPAÑOL DL - INSPIRON 15-3501</t>
  </si>
  <si>
    <t>T028</t>
  </si>
  <si>
    <t>TECLADO ESPAÑOL H - 14-BS / 14BS / 14-bs011la NEGRO INTERNO /
ENTER RECTO</t>
  </si>
  <si>
    <t>T030</t>
  </si>
  <si>
    <t>TECLADO ESPAÑOL H - 14N-14R-14D (2 PERNOS) NEGRO - FRAME</t>
  </si>
  <si>
    <t>T033</t>
  </si>
  <si>
    <t>TECLADO ESPAÑOL H - 15-AC. 15AC - 250 G4. 255 G4 NEGRO</t>
  </si>
  <si>
    <t>T034</t>
  </si>
  <si>
    <t>TECLADO ESPAÑOL H - 15E / 15N # NEGRO - FRAME</t>
  </si>
  <si>
    <t>T039</t>
  </si>
  <si>
    <t>TECLADO ESPAÑOL H - 15-DA / 15DA / 15-BD /15BD
/15CN</t>
  </si>
  <si>
    <t>T037</t>
  </si>
  <si>
    <t>TECLADO ESPAÑOL H - 15BS - 15-BS / 15 BS - 15-BW / 250 G6 ENTER RECTO</t>
  </si>
  <si>
    <t>T040</t>
  </si>
  <si>
    <t>TECLADO ESPAÑOL H - 14AC - 14AF - 250 G5 NEGRO</t>
  </si>
  <si>
    <t>T032</t>
  </si>
  <si>
    <t>TECLADO ESPAÑOL H - 14-DA / 14DA / 14-CK / 14CK</t>
  </si>
  <si>
    <t>T045</t>
  </si>
  <si>
    <t>TECLADO ESPAÑOL H - PROBOOK 450 G0 / 450 G1 / 455 G1 / 470 G1 NEGRO</t>
  </si>
  <si>
    <t>T043</t>
  </si>
  <si>
    <t>TECLADO ESPAÑOL H - 450 G3 NEGRO - FRAME</t>
  </si>
  <si>
    <t>T049</t>
  </si>
  <si>
    <t>TECLADO ESPAÑOL H - 4530S/4535S/4730S FRAME PLATA</t>
  </si>
  <si>
    <t>T161</t>
  </si>
  <si>
    <t>TECLADO ESPAÑOL H - 4040S / 4540S / 4540 FRAME GRIS</t>
  </si>
  <si>
    <t>T192</t>
  </si>
  <si>
    <t>TECLADO ESPAÑOL H - 4040S / 4540S / 4540 FRAME NEGRO</t>
  </si>
  <si>
    <t>T050</t>
  </si>
  <si>
    <t>TECLADO ESPAÑOL H - 650 G1. 655 G1 NEGRO</t>
  </si>
  <si>
    <t>T052</t>
  </si>
  <si>
    <t>TECLADO ESPAÑOL H - CQ42 -G42 NEGRO</t>
  </si>
  <si>
    <t>T065</t>
  </si>
  <si>
    <t>TECLADO ESPAÑOL H - DV6-7000 # NEGRO - FRAME</t>
  </si>
  <si>
    <t>T068</t>
  </si>
  <si>
    <t>TECLADO ESPAÑOL H - G4-2000.G4-2205 NEGRO</t>
  </si>
  <si>
    <t>T073</t>
  </si>
  <si>
    <t>TECLADO ESPAÑOL H - PAVILION 13-s104la-13-s151la NEGRO</t>
  </si>
  <si>
    <t>T038</t>
  </si>
  <si>
    <t>TECLADO ESPAÑOL H - PAVILION 15ab 15-ab 15t 15z NEGRO</t>
  </si>
  <si>
    <t>T181</t>
  </si>
  <si>
    <t>TECLADO INGLES H - PROBOOK 640 G1</t>
  </si>
  <si>
    <t>T066</t>
  </si>
  <si>
    <t>TECLADO ESPAÑOL H - DV7-1000 - PLATEADO</t>
  </si>
  <si>
    <t>T058</t>
  </si>
  <si>
    <t>TECLADO ESPAÑOL H - DV2000 / DV2500 / V3000 / V3500</t>
  </si>
  <si>
    <t>T162</t>
  </si>
  <si>
    <t>TECLADO ESPAÑOL H DV6000</t>
  </si>
  <si>
    <t>T086</t>
  </si>
  <si>
    <t>TECLADO ESPAÑOL LENO - G40-70 NEGRO</t>
  </si>
  <si>
    <t>T087</t>
  </si>
  <si>
    <t>TECLADO ESPAÑOL LENO - E47G-E43-E47 NEGRO -
MAGISTERIO</t>
  </si>
  <si>
    <t>T093</t>
  </si>
  <si>
    <t>TECLADO ESPAÑOL LENO - 110-15ISK / FRAME - BOTON DE ENCENDIDO</t>
  </si>
  <si>
    <t>T094</t>
  </si>
  <si>
    <t>TECLADO ESPAÑOL LENO - 100-15IBD - 6385H-SP NEGRO</t>
  </si>
  <si>
    <t>T101</t>
  </si>
  <si>
    <t>TECLADO ESPAÑOL LENO - 320-15ABR - 320-15ISK - BOTON DE ENCENDIDO</t>
  </si>
  <si>
    <t>T099</t>
  </si>
  <si>
    <t>TECLADO ESPAÑOL LENO - V330-14ISK / SIN BOTON ENCENDIDO</t>
  </si>
  <si>
    <t>T189</t>
  </si>
  <si>
    <t>TECLADO ESPAÑOL SAM - R462 - RV408 - RV410</t>
  </si>
  <si>
    <t>T131</t>
  </si>
  <si>
    <t>TECLADO ESPAÑOL TOSHI - A305-A200-A205-L300-L305 NEGRO</t>
  </si>
  <si>
    <t>T135</t>
  </si>
  <si>
    <t>TECLADO ESPAÑOL TOSHI - C50-A / C55-A / C55D-A NEGRO</t>
  </si>
  <si>
    <t>T136</t>
  </si>
  <si>
    <t>TECLADO ESPAÑOL TOSHI - L50-B / L50d / S50-B - MP- 13R86F0-9201 NEGRO</t>
  </si>
  <si>
    <t>T140</t>
  </si>
  <si>
    <t>TECLADO ESPAÑOL TOSHI - L645-C645-C605 NEGRO</t>
  </si>
  <si>
    <t>T141</t>
  </si>
  <si>
    <t>TECLADO ESPAÑOL TOSHI - L665-C650-C655 L775 # NEGRO - FRAME</t>
  </si>
  <si>
    <t>T142</t>
  </si>
  <si>
    <t>TECLADO ESPAÑOL TOSHI - L800.C800.C845.L845 NEGRO TEC/SEP</t>
  </si>
  <si>
    <t>T144</t>
  </si>
  <si>
    <t>TECLADO ESPAÑOL TOSHI - NB205-NB200-NB500- NB505 NEGRO</t>
  </si>
  <si>
    <t>T146</t>
  </si>
  <si>
    <t>TECLADO ESPAÑOL TOSHI - R700-U800-U840 ILUMINADO NEGRO</t>
  </si>
  <si>
    <t>T147</t>
  </si>
  <si>
    <t>TECLADO ESPAÑOL TOSHI - S55-A / S55-b5292 # NEGRO - FRAME</t>
  </si>
  <si>
    <t>T148</t>
  </si>
  <si>
    <t>TECLADO ESPAÑOL TOSHI - S55-A5279 S55-A5292NR T/J NEGRO</t>
  </si>
  <si>
    <t>T149</t>
  </si>
  <si>
    <t>TECLADO ESPAÑOL TOSHI - SAT. C850 / L850 / L855 # - NEGRO -
FRAME</t>
  </si>
  <si>
    <t>T85</t>
  </si>
  <si>
    <t>TONER PRINTLINE UNIVERSAL CB435/436/CE285/278A/CRG128. 2000 PAG. HP/CANON</t>
  </si>
  <si>
    <t>T83</t>
  </si>
  <si>
    <t>TONER PRINTLINE CF283A. 1500 PAG. HP</t>
  </si>
  <si>
    <t>T83X</t>
  </si>
  <si>
    <t>TONER PRINTLINE CF283X/CGR137/337/737. 2200 PAG. HP/CANON</t>
  </si>
  <si>
    <t>T81</t>
  </si>
  <si>
    <t>TONER PRINTLINE CF281A. 10500 PAG. HP</t>
  </si>
  <si>
    <t>T87</t>
  </si>
  <si>
    <t>TONER PRINTLINE CF287A. 9000 PAG. HP</t>
  </si>
  <si>
    <t>T89</t>
  </si>
  <si>
    <t>TONER PRINTLINE CF289A. 5000 PAG. HP</t>
  </si>
  <si>
    <t>T26</t>
  </si>
  <si>
    <t>TONER PRINTLINE CF226A. 3100 PAG. HP</t>
  </si>
  <si>
    <t>T26X</t>
  </si>
  <si>
    <t>TONER PRINTLINE CF226X. 9000 PAG. HP</t>
  </si>
  <si>
    <t>T17</t>
  </si>
  <si>
    <t>TONER PRINTLINE CF217A. 1600 PAG. HP</t>
  </si>
  <si>
    <t>T58C</t>
  </si>
  <si>
    <t>TONER PRINTLINE CF258A. 3000 PAG. HP</t>
  </si>
  <si>
    <t>TONER PRINTLINE CF258A. 3000 PAG. HP      *****SIN CHIP*****</t>
  </si>
  <si>
    <t>T58X</t>
  </si>
  <si>
    <t>TONER PRINTLINE CF258X. 10000 PAG. HP      *****SIN CHIP*****</t>
  </si>
  <si>
    <t>T79</t>
  </si>
  <si>
    <t>TONER PRINTLINE CF279A. 1000 PAG. HP</t>
  </si>
  <si>
    <t>T30</t>
  </si>
  <si>
    <t>TONER PRINTLINE CF230A. 1600 PAG. HP</t>
  </si>
  <si>
    <t>T30X</t>
  </si>
  <si>
    <t>TONER PRINTLINE CF230X. 3500 PAG. HP</t>
  </si>
  <si>
    <t>T37</t>
  </si>
  <si>
    <t>TONER PRINTLINE CF237A BLACK 11000 PAG.HP</t>
  </si>
  <si>
    <t>T12</t>
  </si>
  <si>
    <t>TONER PRINTLINE Q2612A/FX9/FX10/CAN 103/104/703. 2000 PAG. HP/CANON</t>
  </si>
  <si>
    <t>T55</t>
  </si>
  <si>
    <t>TONER PRINTLINE CE255A. 6000 PAG. HP</t>
  </si>
  <si>
    <t>T55X</t>
  </si>
  <si>
    <t>TONER PRINTLINE CE255X. 12500 PAG. HP</t>
  </si>
  <si>
    <t>T06</t>
  </si>
  <si>
    <t>TONER PRINTLINE T06. IMAGERUNNER 1643i/1643iF/ IMAGECLASS X 1643 II Series. 20.500 PAG. CANON ****SIN CHIP****</t>
  </si>
  <si>
    <t>T13</t>
  </si>
  <si>
    <t>TONER PRINTLINE UNIVERSAL Q2613A/Q2624A/C7115A. 2500 PAG. HP</t>
  </si>
  <si>
    <t>T330</t>
  </si>
  <si>
    <t>TONER PRINTLINE W1330A (330A). 5000 PAG. HP</t>
  </si>
  <si>
    <t>T105</t>
  </si>
  <si>
    <t>TONER PRINTLINE W1105A. 1000 PAG. HP</t>
  </si>
  <si>
    <t>T151</t>
  </si>
  <si>
    <t>TONER PRINTLINE W1510A / 151A. 3050 PAG. HP     *****SIN CHIP****</t>
  </si>
  <si>
    <t>T145</t>
  </si>
  <si>
    <t>TONER PRINTLINE W1450A / 145A. 1700 PAG. HP     *****SIN CHIP****</t>
  </si>
  <si>
    <t>T48</t>
  </si>
  <si>
    <t>TONER PRINTLINE CF248A. 1000 PAG. HP</t>
  </si>
  <si>
    <t>T390</t>
  </si>
  <si>
    <t>TONER PRINTLINE CE390A/CC364A. 10000 PAG. HP</t>
  </si>
  <si>
    <t>T80</t>
  </si>
  <si>
    <t>TONER PRINTLINE CE505A/280A / CANON CGR-120.  2300 PAG. HP</t>
  </si>
  <si>
    <t>T80X</t>
  </si>
  <si>
    <t>TONER PRINTLINE CE505X /280X / CANON CGR-120.  6500 PAG. HP</t>
  </si>
  <si>
    <t>T540</t>
  </si>
  <si>
    <t>TONER PRINTLINE CB540A/CE320A/CF210X. BLACK 125A/128A/131A. 2200 PAG. HP</t>
  </si>
  <si>
    <t>T541</t>
  </si>
  <si>
    <t>TONER PRINTLINE CB541A/CE321A/CF211A. CYAN 125A/128A/131A. 1400 PAG. HP</t>
  </si>
  <si>
    <t>T542</t>
  </si>
  <si>
    <t>TONER PRINTLINE CB542A/CE322A/CF212A. YELLOW 125A/128A/131A. 1400 PAG. HP</t>
  </si>
  <si>
    <t>T543</t>
  </si>
  <si>
    <t>TONER PRINTLINE CB543A/CE323A/CF213A. MAGENTA 125A/128A/131A. 1400 PAG. HP</t>
  </si>
  <si>
    <t>T530</t>
  </si>
  <si>
    <t>TONER PRINTLINE CC530A/CF380X/CE410X BLACK 304A/312X/305X. 3500 PAG. HP</t>
  </si>
  <si>
    <t>T531</t>
  </si>
  <si>
    <t>TONER PRINTLINE CC531A/CF381A/CE411A CYAN 304A/312A/305A. 2800 PAG. HP</t>
  </si>
  <si>
    <t>T532</t>
  </si>
  <si>
    <t>TONER PRINTLINE CC532A/CF382A/CE412A YELLOW 304A/312A/305A. 2800 PAG. HP</t>
  </si>
  <si>
    <t>T533</t>
  </si>
  <si>
    <t>TONER PRINTLINE CC533A/CF383A/CE413A MAGENTA 304A/312A/305A. 2800 PAG. HP</t>
  </si>
  <si>
    <t>T250</t>
  </si>
  <si>
    <t>TONER PRINTLINE CE250A/CE400A BLACK 504A / 507A. 5500 PAG. HP</t>
  </si>
  <si>
    <t>T251</t>
  </si>
  <si>
    <t>TONER PRINTLINE CE251A/CE401A CYAN 504A / 507A. 6000 PAG. HP</t>
  </si>
  <si>
    <t>T252</t>
  </si>
  <si>
    <t>TONER PRINTLINE CE252A/CE402A YELLOW 504A / 507A. 6000 PAG. HP</t>
  </si>
  <si>
    <t>T253</t>
  </si>
  <si>
    <t>TONER PRINTLINE CE253A/CE403A MAGENTA 504A / 507A. 6000 PAG. HP</t>
  </si>
  <si>
    <t>T310</t>
  </si>
  <si>
    <t>TONER PRINTLINE CE310/CF350A BLACK 126A/130A. 1300 PAG. HP</t>
  </si>
  <si>
    <t>T311</t>
  </si>
  <si>
    <t>TONER PRINTLINE CE311/CF351A CYAN 126A/130A. 1000 PAG. HP</t>
  </si>
  <si>
    <t>T312</t>
  </si>
  <si>
    <t>TONER PRINTLINE CE312/CF352A YELLOW 126A/130A. 1000 PAG. HP</t>
  </si>
  <si>
    <t>T313</t>
  </si>
  <si>
    <t>TONER PRINTLINE CE313/CF353A MAGENTA 126A/130A. 1000 PAG. HP</t>
  </si>
  <si>
    <t>T400</t>
  </si>
  <si>
    <t>TONER PRINTLINE CF400A BLACK/ 201A. 1500 PAG. HP</t>
  </si>
  <si>
    <t>T401</t>
  </si>
  <si>
    <t>TONER PRINTLINE CF401A CYAN/ 201A. 1400 PAG. HP</t>
  </si>
  <si>
    <t>T402</t>
  </si>
  <si>
    <t>TONER PRINTLINE CF402A YELLOW/ 201A. 1400 PAG. HP</t>
  </si>
  <si>
    <t>T403</t>
  </si>
  <si>
    <t>TONER PRINTLINE CF403A MAGENTA/ 201A. 1400 PAG. HP</t>
  </si>
  <si>
    <t>T510</t>
  </si>
  <si>
    <t>TONER PRINTLINE CF510A BLACK / 204A. 1100 PAG. HP</t>
  </si>
  <si>
    <t>T511</t>
  </si>
  <si>
    <t>TONER PRINTLINE CF511A CYAN / 204A. 900 PAG. HP</t>
  </si>
  <si>
    <t>T512</t>
  </si>
  <si>
    <t>TONER PRINTLINE CF512A YELLOW / 204A. 900 PAG. HP</t>
  </si>
  <si>
    <t>T513</t>
  </si>
  <si>
    <t>TONER PRINTLINE CF513A MAGENTA / 204A. 900 PAG. HP</t>
  </si>
  <si>
    <t>T206</t>
  </si>
  <si>
    <t>TONER UNIVERSAL PRINTLINE SERIE 206/215/414/415  BLACK. 2400 PAG. HP   ****SIN CHIP****</t>
  </si>
  <si>
    <t>T206C</t>
  </si>
  <si>
    <t>TONER UNIVERSAL PRINTLINE SERIE 206/215/414/415  CYAN. 2100 PAG. HP ****SIN CHIP****</t>
  </si>
  <si>
    <t>T206M</t>
  </si>
  <si>
    <t>TONER UNIVERSAL PRINTLINE SERIE 206/215/414/415  MAGENTA. 2100 PAG. HP  ****SIN CHIP****</t>
  </si>
  <si>
    <t>T206Y</t>
  </si>
  <si>
    <t>TONER UNIVERSAL PRINTLINE SERIE 206/215/414/415  YELLOW. 2100 PAG. HP ****SIN CHIP****</t>
  </si>
  <si>
    <t>T360</t>
  </si>
  <si>
    <t>TONER PRINTLINE CF360A BLACK / 508A. 6000 PAG. HP</t>
  </si>
  <si>
    <t>T361</t>
  </si>
  <si>
    <t>TONER PRINTLINE CF361A CYAN / 508A. 5000 PAG. HP</t>
  </si>
  <si>
    <t>T362</t>
  </si>
  <si>
    <t>TONER PRINTLINE CF362A YELLOW / 508A. 5000 PAG. HP</t>
  </si>
  <si>
    <t>T363</t>
  </si>
  <si>
    <t>TONER PRINTLINE CF363A MAGENTA / 508A. 5000 PAG. HP</t>
  </si>
  <si>
    <t>T410</t>
  </si>
  <si>
    <t>TONER PRINTLINE CF410A BLACK / 410A. 2300 PAG. HP</t>
  </si>
  <si>
    <t>T411</t>
  </si>
  <si>
    <t>TONER PRINTLINE CF411A CYAN / 410A. 2300 PAG. HP</t>
  </si>
  <si>
    <t>T412</t>
  </si>
  <si>
    <t>TONER PRINTLINE CF412A YELLOW / 410A. 2300 PAG. HP</t>
  </si>
  <si>
    <t>T413</t>
  </si>
  <si>
    <t>TONER PRINTLINE CF413A MAGENTA / 410A. 2300 PAG. HP</t>
  </si>
  <si>
    <t>T2020</t>
  </si>
  <si>
    <t>TONER PRINTLINE W2020A/414A BLACK. 2400 PAG. HP</t>
  </si>
  <si>
    <t>T2021</t>
  </si>
  <si>
    <t>TONER PRINTLINE W2021A/414A CYAN. 2100 PAG. HP</t>
  </si>
  <si>
    <t>T2022</t>
  </si>
  <si>
    <t>TONER PRINTLINE W2022A/414A YELLOW. 2100 PAG. HP</t>
  </si>
  <si>
    <t>T2023</t>
  </si>
  <si>
    <t>TONER PRINTLINE W2023A/414A MAGENTA. 2100 PAG. HP</t>
  </si>
  <si>
    <t>T2020C</t>
  </si>
  <si>
    <t>TONER PRINTLINE W2020A/414A BLACK. 2400 PAG. HP      ****SIN CHIP****</t>
  </si>
  <si>
    <t>T2021C</t>
  </si>
  <si>
    <t>TONER PRINTLINE W2021A/414A CYAN. 2100 PAG. HP      ****SIN CHIP****</t>
  </si>
  <si>
    <t>T2022C</t>
  </si>
  <si>
    <t>TONER PRINTLINE W2022A/414A YELLOW. 2100 PAG. HP      ****SIN CHIP****</t>
  </si>
  <si>
    <t>T2023C</t>
  </si>
  <si>
    <t>TONER PRINTLINE W2023A/414A MAGENTA. 2100 PAG. HP      ****SIN CHIP****</t>
  </si>
  <si>
    <t>T2110</t>
  </si>
  <si>
    <t>TONER PRINTLINE W2110A / SERIE 206A  BLACK. 1350 PAG. HP                      ****SIN CHIP****</t>
  </si>
  <si>
    <t>T2111</t>
  </si>
  <si>
    <t>TONER PRINTLINE W2111A / SERIE 206A  CYAN. 1250 PAG. HP                        ****SIN CHIP****</t>
  </si>
  <si>
    <t>T2112</t>
  </si>
  <si>
    <t>TONER PRINTLINE W2112 A / SERIE 206A  YELLOW. 1250 PAG. HP                  ****SIN CHIP****</t>
  </si>
  <si>
    <t>T2113</t>
  </si>
  <si>
    <t>TONER PRINTLINE W2113 A / SERIE 206A  MAGENTA. 1250 PAG. HP             ****SIN CHIP****</t>
  </si>
  <si>
    <t>T2310</t>
  </si>
  <si>
    <t>TONER PRINTLINE W2310A / SERIE 215A  BLACK. 1050 PAG. HP                      ****SIN CHIP****</t>
  </si>
  <si>
    <t>T2311</t>
  </si>
  <si>
    <t>TONER PRINTLINE W2311A / SERIE 215A  CYAN. 850 PAG. HP                          ****SIN CHIP****</t>
  </si>
  <si>
    <t>T2312</t>
  </si>
  <si>
    <t>TONER PRINTLINE W2312A / SERIE 215A  YELLOW. 850 PAG. HP                     ****SIN CHIP****</t>
  </si>
  <si>
    <t>T2313</t>
  </si>
  <si>
    <t>TONER PRINTLINE W2313A / SERIE 215A  MAGENTA. 850 PAG. HP                 ****SIN CHIP****</t>
  </si>
  <si>
    <t>T500</t>
  </si>
  <si>
    <t>TONER PRINTLINE CF500A. SERIE 202A / CANON 054 BLACK. 1400 PAG. HP</t>
  </si>
  <si>
    <t>T501</t>
  </si>
  <si>
    <t>TONER PRINTLINE CF501A. SERIE 202A / CANON 054 CYAN. 1300 PAG. HP</t>
  </si>
  <si>
    <t>T502</t>
  </si>
  <si>
    <t>TONER PRINTLINE CF502A. SERIE 202A / CANON 054 YELLOW. 1300 PAG. HP</t>
  </si>
  <si>
    <t>T503</t>
  </si>
  <si>
    <t>TONER PRINTLINE CF503A. SERIE 202A / CANON 054 MAGENTA. 1300 PAG. HP</t>
  </si>
  <si>
    <t>T49</t>
  </si>
  <si>
    <t>TONER PRINTLINE Q5949A/Q7553A. 2500 PAG. HP</t>
  </si>
  <si>
    <t>T49X</t>
  </si>
  <si>
    <t>TONER PRINTLINE Q5949X/Q7553X. 6000 PAG. HP</t>
  </si>
  <si>
    <t>TONER PRINTLINE TN360. 2600 PAG. BROTHER</t>
  </si>
  <si>
    <t>T450</t>
  </si>
  <si>
    <t>TONER PRINTLINE TN450. 2600 PAG. BROTHER</t>
  </si>
  <si>
    <t>T580</t>
  </si>
  <si>
    <t>TONER PRINTLINE TN580. 8000 PAG. BROTHER</t>
  </si>
  <si>
    <t>T650</t>
  </si>
  <si>
    <t>TONER PRINTLINE TN650/3280. 8000 PAG. BROTHER</t>
  </si>
  <si>
    <t>T750</t>
  </si>
  <si>
    <t>TONER PRINTLINE TN750/3380. 8000 PAG. BROTHER</t>
  </si>
  <si>
    <t>T850</t>
  </si>
  <si>
    <t>TONER PRINTLINE TN850. 8000 PAG. BROTHER</t>
  </si>
  <si>
    <t>TONER PRINTLINE MLT-D101S/ML2161. 1500 PAG. SAMSUNG</t>
  </si>
  <si>
    <t>T111</t>
  </si>
  <si>
    <t>TONER PRINTLINE MLT-D111S/M52020. 1000 PAG. SAMSUNG</t>
  </si>
  <si>
    <t>T104</t>
  </si>
  <si>
    <t>TONER PRINTLINE MLT-D104S/ML1660. 1500 PAG SAMSUNG</t>
  </si>
  <si>
    <t>T108</t>
  </si>
  <si>
    <t>TONER PRINTLINE MLT-D108S/ML1640. 1500 PAG. SAMSUNG</t>
  </si>
  <si>
    <t>T109</t>
  </si>
  <si>
    <t>TONER PRINTLINE MLT-D109S/SCX4300. 2000 PAG. SAMSUNG</t>
  </si>
  <si>
    <t>T116</t>
  </si>
  <si>
    <t>TONER PRINTLINE MLT-D116S/M2625. 1200 PAG. SAMSUNG</t>
  </si>
  <si>
    <t>T406B</t>
  </si>
  <si>
    <t>TONER PRINTLINE CLT-C406S BLACK. 1500 PAG. SAMSUNG</t>
  </si>
  <si>
    <t>T406C</t>
  </si>
  <si>
    <t>TONER PRINTLINE CLT-C406S CYAN. 1000 PAG. SAMSUNG</t>
  </si>
  <si>
    <t>T406M</t>
  </si>
  <si>
    <t>TONER PRINTLINE CLT-M406S MAGENTA. 1000 PAG. SAMSUNG</t>
  </si>
  <si>
    <t>T406Y</t>
  </si>
  <si>
    <t>TONER PRINTLINE CLT-Y406S. YELLOW. 1000 PAG. SAMSUNG</t>
  </si>
  <si>
    <t>T18</t>
  </si>
  <si>
    <t>TONER PRINTLINE GPR-18- 8300 PAG. CANON</t>
  </si>
  <si>
    <t>T22</t>
  </si>
  <si>
    <t>TONER PRINTLINE GPR-22 / NPG32 / EXV18 . 8400 PAG. CANON</t>
  </si>
  <si>
    <t>T35</t>
  </si>
  <si>
    <t>TONER PRINTLINE GPR-35. 14600 PAG. CANON</t>
  </si>
  <si>
    <t>T54</t>
  </si>
  <si>
    <t>TONER PRINTLINE GPR-54. 17600 PAG. CANON</t>
  </si>
  <si>
    <t>T650L</t>
  </si>
  <si>
    <t>TONER PRINTLINE T650 BLACK. 36000 PAG. LEXMARK</t>
  </si>
  <si>
    <t>T3320X</t>
  </si>
  <si>
    <t>TONER PRINTLINE 3320X. 11000 PAG. XEROX</t>
  </si>
  <si>
    <t>T3550X</t>
  </si>
  <si>
    <t>TONER PRINTLINE 3550X . 11000 PAG. XEROX</t>
  </si>
  <si>
    <t>T3600</t>
  </si>
  <si>
    <t>TONER PRINTLINE 3600A. 14000 PAG. XEROX</t>
  </si>
  <si>
    <t>T4622</t>
  </si>
  <si>
    <t>TONER PRINTLINE 4622A. 13000 PAG. XEROX</t>
  </si>
  <si>
    <t>T4622X</t>
  </si>
  <si>
    <t>TONER PRINTLINE 4622X BLACK. 30000 PAG. XEROX</t>
  </si>
  <si>
    <t>T6000B</t>
  </si>
  <si>
    <t>TONER PRINTLINE 6000/6010/6015 BLACK. 2.000 PAG. XEROX</t>
  </si>
  <si>
    <t>T6000C</t>
  </si>
  <si>
    <t>TONER PRINTLINE 6000/6010/6015 CYAN. 1000 PAG. XEROX</t>
  </si>
  <si>
    <t>T6000M</t>
  </si>
  <si>
    <t>TONER PRINTLINE 6000/6010/6015 MAGENTA. 1000 PAG. XEROX</t>
  </si>
  <si>
    <t>T6000Y</t>
  </si>
  <si>
    <t>TONER PRINTLINE 6000/6010/6015 YELLOW. 1000 PAG. XEROX</t>
  </si>
  <si>
    <t>T19A</t>
  </si>
  <si>
    <t>UNIDAD DE IMAGEN PRINTLINE  CF219A. 12000 PAG. HP</t>
  </si>
  <si>
    <t>T32A</t>
  </si>
  <si>
    <t>UNIDAD DE IMAGEN PRINTLINE CF232A. 23000 PAG. HP</t>
  </si>
  <si>
    <t>T314</t>
  </si>
  <si>
    <t>UNIDAD DE IMAGEN PRINTLINE  CE314A. 14000 PAG. HP</t>
  </si>
  <si>
    <t>TR116</t>
  </si>
  <si>
    <t>UNIDAD DE IMAGEN PRINTLINE MLT-R116. 9000 PAG. SAMSUNG</t>
  </si>
  <si>
    <t>T420</t>
  </si>
  <si>
    <t>UNIDAD DE IMAGEN PRINTLINE TN420/450. 12000 PAG. BROTHER</t>
  </si>
  <si>
    <t>T22U</t>
  </si>
  <si>
    <t>UNIDAD DE IMAGEN PRINTLINE GPR-22 / NPG32 / EXV18 . 27000 PAG. CANON</t>
  </si>
  <si>
    <t>T1143</t>
  </si>
  <si>
    <t>KIT DE RECARGA PRINTLINE W1143A. 2500 PAG. HP</t>
  </si>
  <si>
    <t>T1LTCB</t>
  </si>
  <si>
    <t>TINTA MULTI MARCA PRINTLINE 1000 ML BLACK. COMPATIBLE HP/CANON/EPSON/LEXMARK/BROTHER</t>
  </si>
  <si>
    <t>T1LTCC</t>
  </si>
  <si>
    <t>TINTA MULTI MARCA PRINTLINE 1000 ML CYAN. COMPATIBLE HP/CANON/EPSON/LEXMARK/BROTHER</t>
  </si>
  <si>
    <t>T1LTCM</t>
  </si>
  <si>
    <t>TINTA MULTI MARCA PRINTLINE 1000 ML MAGENTA. COMPATIBLE HP/CANON/EPSON/LEXMARK/BROTHER</t>
  </si>
  <si>
    <t>T1LTCY</t>
  </si>
  <si>
    <t>TINTA MULTI MARCA PRINTLINE 1000 ML YELLOW. COMPATIBLE HP/CANON/EPSON/LEXMARK/BROTHER</t>
  </si>
  <si>
    <t>T1LTEB</t>
  </si>
  <si>
    <t>TINTA PRINTLINE BLACK. TIPO DYE. 1000 ML EPSON</t>
  </si>
  <si>
    <t>T1LTEC</t>
  </si>
  <si>
    <t>TINTA PRINTLINE CYAN. TIPO DYE. 1000 ML EPSON</t>
  </si>
  <si>
    <t>T1LTEM</t>
  </si>
  <si>
    <t>TINTA PRINTLINE MAGENTA. TIPO DYE. 1000 ML EPSON</t>
  </si>
  <si>
    <t>T1LTEY</t>
  </si>
  <si>
    <t>TINTA PRINTLINE YELLOW. TIPO DYE. 1000 ML EPSON</t>
  </si>
  <si>
    <t>T1LSB</t>
  </si>
  <si>
    <t>TINTA PRINTLINE BLACK. SUBLIMACIÓN. 1000 ML EP/KON/ROLD/MIK/RIC</t>
  </si>
  <si>
    <t>T1LSC</t>
  </si>
  <si>
    <t>TINTA PRINTLINE CYAN. SUBLIMACIÓN. 1000 ML EP/KON/ROLD/MIK/RIC</t>
  </si>
  <si>
    <t>T1LSM</t>
  </si>
  <si>
    <t>TINTA PRINTLINE MAGENTA. SUBLIMACIÓN. 1000 ML EP/KON/ROLD/MIK/RIC</t>
  </si>
  <si>
    <t>T1LSY</t>
  </si>
  <si>
    <t>TINTA PRINTLINE YELLOW. SUBLIMACIÓN. 1000 ML EP/KON/ROLD/MIK/RIC</t>
  </si>
  <si>
    <t>T500CB</t>
  </si>
  <si>
    <t>TINTA MULTI MARCA PRINTLINE 500 ML BLACK. COMPATIBLE HP/CANON/EPSON/LEXMARK/BROTHER</t>
  </si>
  <si>
    <t>T500CC</t>
  </si>
  <si>
    <t>TINTA MULTI MARCA PRINTLINE 500 ML CYAN. COMPATIBLE HP/CANON/EPSON/LEXMARK/BROTHER</t>
  </si>
  <si>
    <t>T500CM</t>
  </si>
  <si>
    <t>TINTA MULTI MARCA PRINTLINE 500 ML MAGENTA. COMPATIBLE HP/CANON/EPSON/LEXMARK/BROTHER</t>
  </si>
  <si>
    <t>T500CY</t>
  </si>
  <si>
    <t>TINTA MULTI MARCA PRINTLINE 500 ML YELLOW. COMPATIBLE HP/CANON/EPSON/LEXMARK/BROTHER</t>
  </si>
  <si>
    <t>T500EB</t>
  </si>
  <si>
    <t>TINTA PRINTLINE BLACK. TIPO DYE. 500 ML EPSON</t>
  </si>
  <si>
    <t>T500EC</t>
  </si>
  <si>
    <t>TINTA PRINTLINE CYAN. TIPO DYE. 500 ML EPSON</t>
  </si>
  <si>
    <t>T500EM</t>
  </si>
  <si>
    <t>TINTA PRINTLINE MAGENTA. TIPO DYE. 500 ML EPSON</t>
  </si>
  <si>
    <t>T500EY</t>
  </si>
  <si>
    <t>TINTA PRINTLINE YELLOW. TIPO DYE. 500 ML EPSON</t>
  </si>
  <si>
    <t>T500PB</t>
  </si>
  <si>
    <t>TINTA PIGMENTADA PRINTLINE 500 ML BLACK. COMPATIBLE EPSON</t>
  </si>
  <si>
    <t>T500PC</t>
  </si>
  <si>
    <t>TINTA PIGMENTADA PRINTLINE 500 ML CYAN. COMPATIBLE EPSON</t>
  </si>
  <si>
    <t>T500PM</t>
  </si>
  <si>
    <t>TINTA PIGMENTADA PRINTLINE 500 ML MAGENTA. COMPATIBLE EPSON</t>
  </si>
  <si>
    <t>T500PY</t>
  </si>
  <si>
    <t>TINTA PIGMENTADA PRINTLINE 500 ML YELLOW. COMPATIBLE EPSON</t>
  </si>
  <si>
    <t>T100CB</t>
  </si>
  <si>
    <t>TINTA MULTI MARCA PRINTLINE 100 ML BLACK. COMPATIBLE HP/CANON/EPSON/LEXMARK/BROTHER</t>
  </si>
  <si>
    <t>T100CC</t>
  </si>
  <si>
    <t>TINTA MULTI MARCA PRINTLINE 100 ML CYAN. COMPATIBLE HP/CANON/EPSON/LEXMARK/BROTHER</t>
  </si>
  <si>
    <t>T100CM</t>
  </si>
  <si>
    <t>TINTA MULTI MARCA PRINTLINE 100 ML MAGENTA. COMPATIBLE HP/CANON/EPSON/LEXMARK/BROTHER</t>
  </si>
  <si>
    <t>T100CY</t>
  </si>
  <si>
    <t>TINTA MULTI MARCA PRINTLINE 100 ML YELLOW. COMPATIBLE HP/CANON/EPSON/LEXMARK/BROTHER</t>
  </si>
  <si>
    <t>T100EB</t>
  </si>
  <si>
    <t>TINTA PRINTLINE BLACK. TIPO DYE. 100 ML EPSON</t>
  </si>
  <si>
    <t>T100EC</t>
  </si>
  <si>
    <t>TINTA PRINTLINE CYAN. TIPO DYE. 100 ML EPSON</t>
  </si>
  <si>
    <t>T100EM</t>
  </si>
  <si>
    <t>TINTA PRINTLINE MAGENTA. TIPO DYE. 100 ML EPSON</t>
  </si>
  <si>
    <t>T100EY</t>
  </si>
  <si>
    <t>TINTA PRINTLINE YELLOW. TIPO DYE. 100 ML EPSON</t>
  </si>
  <si>
    <t>T100PB</t>
  </si>
  <si>
    <t>TINTA MULTI MARCA PIGMENTADA PRINTLINE 100 ML BLACK. COMPATIBLE HP/CANON/EPSON/LEXMARK/BROTHER</t>
  </si>
  <si>
    <t>T100PC</t>
  </si>
  <si>
    <t>TINTA MULTI MARCA PIGMENTADA PRINTLINE 100 ML CYAN. COMPATIBLE HP/CANON/EPSON/LEXMARK/BROTHER</t>
  </si>
  <si>
    <t>T100PM</t>
  </si>
  <si>
    <t>TINTA MULTI MARCA PIGMENTADA PRINTLINE 100 ML MAGENTA. COMPATIBLE HP/CANON/EPSON/LEXMARK/BROTHER</t>
  </si>
  <si>
    <t>T100PY</t>
  </si>
  <si>
    <t>TINTA MULTI MARCA PIGMENTADA PRINTLINE 100 ML YELLOW. COMPATIBLE HP/CANON/EPSON/LEXMARK/BROTHER</t>
  </si>
  <si>
    <t>T100SB</t>
  </si>
  <si>
    <t>TINTA PRINTLINE BLACK. SUBLIMACIÓN. 100 ML EP/KON/ROLD/MIK/RIC</t>
  </si>
  <si>
    <t>T100SC</t>
  </si>
  <si>
    <t>TINTA PRINTLINE CYAN. SUBLIMACIÓN. 100 ML EP/KON/ROLD/MIK/RIC</t>
  </si>
  <si>
    <t>T100SM</t>
  </si>
  <si>
    <t>TINTA PRINTLINE MAGENTA. SUBLIMACIÓN. 100 ML EP/KON/ROLD/MIK/RIC</t>
  </si>
  <si>
    <t>T100SY</t>
  </si>
  <si>
    <t>TINTA PRINTLINE YELLOW. SUBLIMACIÓN. 100 ML EP/KON/ROLD/MIK/RIC</t>
  </si>
  <si>
    <t>T9411</t>
  </si>
  <si>
    <t>TINTA PRINTLINE WORKFORCE PRO EPSON  T9411 / C5790. 100ML.  BLACK</t>
  </si>
  <si>
    <t>T9412</t>
  </si>
  <si>
    <t>TINTA PRINTLINE WORKFORCE PRO EPSON  T9412 / C5790. 70ML.  CYAN</t>
  </si>
  <si>
    <t>TINTA PRINTLINE WORKFORCE PRO EPSON  T9413 / C5790. 70ML.  MAGENTA</t>
  </si>
  <si>
    <t>T9413</t>
  </si>
  <si>
    <t>TINTA PRINTLINE WORKFORCE PRO EPSON  T9414 / C5790. 70ML.  YELLOW</t>
  </si>
  <si>
    <t>T504B</t>
  </si>
  <si>
    <t>TINTA PRINTLINE 504/544 BLACK. EPSON ECO TANK. 130ML</t>
  </si>
  <si>
    <t>T504C</t>
  </si>
  <si>
    <t>TINTA PRINTLINE 504/544 CYAN. EPSON ECO TANK. 70 ML.</t>
  </si>
  <si>
    <t>T504M</t>
  </si>
  <si>
    <t>TINTA PRINTLINE 504/544 MAGENTA. EPSON ECO TANK. 70 ML.</t>
  </si>
  <si>
    <t>T504Y</t>
  </si>
  <si>
    <t>TINTA PRINTLINE 504/544 YELLOW. EPSON ECO TANK. 70 ML.</t>
  </si>
  <si>
    <t>T574B</t>
  </si>
  <si>
    <t>TINTA PRINTLINE 574 BLACK. EPSON ECO TANK. 70 ML.</t>
  </si>
  <si>
    <t>T574C</t>
  </si>
  <si>
    <t>TINTA PRINTLINE 574 CYAN. EPSON ECO TANK. 70 ML.</t>
  </si>
  <si>
    <t>T574M</t>
  </si>
  <si>
    <t>TINTA PRINTLINE 574 MAGENTA. EPSON ECO TANK. 70 ML.</t>
  </si>
  <si>
    <t>T574Y</t>
  </si>
  <si>
    <t>TINTA PRINTLINE 574 YELLOW. EPSON ECO TANK. 70 ML.</t>
  </si>
  <si>
    <t>T60B</t>
  </si>
  <si>
    <t>TINTA PRINTLINE BT-D60 BLACK. BROTHER. 115 ML</t>
  </si>
  <si>
    <t>T5001C</t>
  </si>
  <si>
    <t>TINTA PRINTLINE BT-5001 CYAN. BROTHER. 50ML</t>
  </si>
  <si>
    <t>T5001M</t>
  </si>
  <si>
    <t>TINTA PRINTLINE BT-5001 MAGENTA. BROTHER. 50 ML</t>
  </si>
  <si>
    <t>T5001Y</t>
  </si>
  <si>
    <t>TINTA PRINTLINE BT-5001 YELLOW. BROTHER. 500 ML</t>
  </si>
  <si>
    <t>T574CL</t>
  </si>
  <si>
    <t>TINTA PRINTLINE 574 CYAN LIGHT. EPSON ECO TANK. 70 ML.</t>
  </si>
  <si>
    <t>T574ML</t>
  </si>
  <si>
    <t>TINTA PRINTLINE 574 MAGENTA LIGHT. EPSON ECO TANK. 70 ML.</t>
  </si>
  <si>
    <t>T664B</t>
  </si>
  <si>
    <t>TINTA PRINTLINE 664 BLACK. EPSON ECO TANK. 70 ML.</t>
  </si>
  <si>
    <t>T664C</t>
  </si>
  <si>
    <t>TINTA PRINTLINE 664 CYAN. EPSON ECO TANK. 70 ML.</t>
  </si>
  <si>
    <t>T664M</t>
  </si>
  <si>
    <t>TINTA PRINTLINE 664 MAGENTA. EPSON ECO TANK. 70 ML.</t>
  </si>
  <si>
    <t>T664Y</t>
  </si>
  <si>
    <t>TINTA PRINTLINE 664 YELLOW. EPSON ECO TANK. 70 ML.</t>
  </si>
  <si>
    <t>T673CL</t>
  </si>
  <si>
    <t>TINTA PRINTLINE 6735 CYAN LIGHT. EPSON ECO TANK. 70 ML.</t>
  </si>
  <si>
    <t>T673ML</t>
  </si>
  <si>
    <t>TINTA PRINTLINE 6736 MAGENTA LIGHT. EPSON ECO TANK. 70 ML.</t>
  </si>
  <si>
    <t>T190B</t>
  </si>
  <si>
    <t>TINTA PRINTLINE GI-190 BLACK. CANON. 135ML</t>
  </si>
  <si>
    <t>T190C</t>
  </si>
  <si>
    <t>TINTA PRINTLINE GI-190 CYAN. CANON. 70 ML.</t>
  </si>
  <si>
    <t>T190M</t>
  </si>
  <si>
    <t>TINTA PRINTLINE GI-190 MAGENTA. CANON. 70 ML.</t>
  </si>
  <si>
    <t>T190Y</t>
  </si>
  <si>
    <t>TINTA PRINTLINE GI-190 YELLOW. CANON. 70 ML.</t>
  </si>
  <si>
    <t>T51B</t>
  </si>
  <si>
    <t>TINTA PRINTLINE GT51 BLACK. HP. 90 ML</t>
  </si>
  <si>
    <t>T51C</t>
  </si>
  <si>
    <t>TINTA PRINTLINE GT52 CYAN. HP. 70 ML.</t>
  </si>
  <si>
    <t>T51M</t>
  </si>
  <si>
    <t>TINTA PRINTLINE GT52 MAGENTA. HP. 70 ML.</t>
  </si>
  <si>
    <t>T51Y</t>
  </si>
  <si>
    <t>TINTA PRINTLINE GT52 YELLOW. HP. 70 ML.</t>
  </si>
  <si>
    <t>C45B</t>
  </si>
  <si>
    <t>CINTA PRINTLINE ERC-45B.  12,7MM X 4M. EPSON</t>
  </si>
  <si>
    <t>C38B</t>
  </si>
  <si>
    <t>CINTA PRINTLINE ERC-38B.  12,7MM X 5M. EPSON</t>
  </si>
  <si>
    <t>C590</t>
  </si>
  <si>
    <t>CINTA PRINTLINE LQ590/FX890. 12,7MM X 15M. EPSON</t>
  </si>
  <si>
    <t>C2090</t>
  </si>
  <si>
    <t>CINTA PRINTLINE LQ2090. 12,7MM X 32M. EPSON</t>
  </si>
  <si>
    <t>C350</t>
  </si>
  <si>
    <t>CINTA UNIVERSAL PRINTLINE LX300/350. 12,7MM X 10 M. COMPATIBLE EPSON</t>
  </si>
  <si>
    <t>P85</t>
  </si>
  <si>
    <t>POLVO UNIVERSAL HP 85A/12A/CANON 104. 1000 GR.</t>
  </si>
  <si>
    <t>P17</t>
  </si>
  <si>
    <t>POLVO PRINTLINE MONOCROMATICO. HP SERIE CF217A/CF230A/CF279A. 1000 GR</t>
  </si>
  <si>
    <t>PS100</t>
  </si>
  <si>
    <t>POLVO PRINTLINE MONOCROMATICO. SAMSUNG. 1000 GR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</si>
</sst>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50"/>
        <bgColor rgb="FF000000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CC"/>
      </left>
      <right style="thin">
        <color rgb="FF0000CC"/>
      </right>
      <top/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 style="thin">
        <color rgb="FF0000CC"/>
      </bottom>
      <diagonal/>
    </border>
    <border>
      <left style="thin">
        <color rgb="FF0000CC"/>
      </left>
      <right style="thin">
        <color rgb="FF0000CC"/>
      </right>
      <top style="thin">
        <color rgb="FF0000CC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0" fillId="2" borderId="0" xfId="0" applyFill="1"/>
    <xf numFmtId="0" fontId="1" fillId="2" borderId="0" xfId="0" applyFont="1" applyFill="1"/>
    <xf numFmtId="0" fontId="0" fillId="0" borderId="1" xfId="0" applyBorder="1"/>
    <xf numFmtId="0" fontId="1" fillId="0" borderId="1" xfId="0" applyFont="1" applyBorder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3"/>
  <sheetViews>
    <sheetView tabSelected="1" zoomScale="82" zoomScaleNormal="82" workbookViewId="0">
      <selection activeCell="L12" sqref="L12"/>
    </sheetView>
  </sheetViews>
  <sheetFormatPr baseColWidth="10" defaultColWidth="9.140625" defaultRowHeight="15" x14ac:dyDescent="0.25"/>
  <cols>
    <col min="2" max="2" width="12" customWidth="1"/>
    <col min="3" max="3" width="70.140625" customWidth="1"/>
    <col min="4" max="4" width="5.5703125" customWidth="1"/>
    <col min="5" max="7" width="20" customWidth="1"/>
    <col min="8" max="9" width="40" customWidth="1"/>
  </cols>
  <sheetData>
    <row r="1" spans="1:9" x14ac:dyDescent="0.25">
      <c r="A1" t="s">
        <v>6</v>
      </c>
      <c r="B1" s="1"/>
      <c r="C1" s="1"/>
      <c r="D1" s="1"/>
      <c r="E1" s="1"/>
      <c r="F1" s="1"/>
      <c r="G1" s="1"/>
      <c r="H1">
        <v>1</v>
      </c>
      <c r="I1">
        <v>2</v>
      </c>
    </row>
    <row r="2" spans="1:9" x14ac:dyDescent="0.25">
      <c r="H2" t="s">
        <v>7</v>
      </c>
      <c r="I2" t="s">
        <v>9</v>
      </c>
    </row>
    <row r="3" spans="1:9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2" t="s">
        <v>5</v>
      </c>
      <c r="H3" s="2" t="s">
        <v>8</v>
      </c>
      <c r="I3" s="2" t="s">
        <v>8</v>
      </c>
    </row>
    <row r="4" spans="1:9" s="4" customFormat="1" x14ac:dyDescent="0.25">
      <c r="B4" s="6" t="s">
        <v>18</v>
      </c>
      <c r="C4" s="6" t="s">
        <v>19</v>
      </c>
      <c r="D4" s="5"/>
      <c r="E4" t="s">
        <v>10</v>
      </c>
      <c r="F4" s="5" t="s">
        <v>13</v>
      </c>
      <c r="G4" s="8">
        <v>56</v>
      </c>
      <c r="H4" s="8">
        <v>120</v>
      </c>
      <c r="I4" s="9">
        <v>85</v>
      </c>
    </row>
    <row r="5" spans="1:9" x14ac:dyDescent="0.25">
      <c r="B5" s="6" t="s">
        <v>20</v>
      </c>
      <c r="C5" s="6" t="s">
        <v>21</v>
      </c>
      <c r="D5" s="1"/>
      <c r="E5" t="s">
        <v>10</v>
      </c>
      <c r="F5" s="5" t="s">
        <v>13</v>
      </c>
      <c r="G5" s="8">
        <v>0</v>
      </c>
      <c r="H5" s="8">
        <v>0</v>
      </c>
      <c r="I5" s="9">
        <v>0</v>
      </c>
    </row>
    <row r="6" spans="1:9" x14ac:dyDescent="0.25">
      <c r="B6" s="6" t="s">
        <v>22</v>
      </c>
      <c r="C6" s="6" t="s">
        <v>23</v>
      </c>
      <c r="D6" s="1"/>
      <c r="E6" t="s">
        <v>10</v>
      </c>
      <c r="F6" s="5" t="s">
        <v>13</v>
      </c>
      <c r="G6" s="8">
        <v>50</v>
      </c>
      <c r="H6" s="8">
        <v>100</v>
      </c>
      <c r="I6" s="9">
        <v>75</v>
      </c>
    </row>
    <row r="7" spans="1:9" x14ac:dyDescent="0.25">
      <c r="B7" s="6" t="s">
        <v>24</v>
      </c>
      <c r="C7" s="6" t="s">
        <v>25</v>
      </c>
      <c r="D7" s="1"/>
      <c r="E7" t="s">
        <v>10</v>
      </c>
      <c r="F7" s="5" t="s">
        <v>13</v>
      </c>
      <c r="G7" s="8">
        <v>45.5</v>
      </c>
      <c r="H7" s="8">
        <v>100</v>
      </c>
      <c r="I7" s="9">
        <v>75</v>
      </c>
    </row>
    <row r="8" spans="1:9" x14ac:dyDescent="0.25">
      <c r="B8" s="6" t="s">
        <v>26</v>
      </c>
      <c r="C8" s="6" t="s">
        <v>27</v>
      </c>
      <c r="D8" s="1"/>
      <c r="E8" t="s">
        <v>10</v>
      </c>
      <c r="F8" s="5" t="s">
        <v>13</v>
      </c>
      <c r="G8" s="8">
        <v>0</v>
      </c>
      <c r="H8" s="8">
        <v>0</v>
      </c>
      <c r="I8" s="9">
        <v>0</v>
      </c>
    </row>
    <row r="9" spans="1:9" x14ac:dyDescent="0.25">
      <c r="B9" s="6" t="s">
        <v>28</v>
      </c>
      <c r="C9" s="6" t="s">
        <v>23</v>
      </c>
      <c r="D9" s="1"/>
      <c r="E9" t="s">
        <v>10</v>
      </c>
      <c r="F9" s="5" t="s">
        <v>13</v>
      </c>
      <c r="G9" s="8">
        <v>50</v>
      </c>
      <c r="H9" s="8">
        <v>100</v>
      </c>
      <c r="I9" s="9">
        <v>75</v>
      </c>
    </row>
    <row r="10" spans="1:9" x14ac:dyDescent="0.25">
      <c r="B10" s="6" t="s">
        <v>29</v>
      </c>
      <c r="C10" s="6" t="s">
        <v>25</v>
      </c>
      <c r="D10" s="1"/>
      <c r="E10" t="s">
        <v>10</v>
      </c>
      <c r="F10" s="5" t="s">
        <v>13</v>
      </c>
      <c r="G10" s="8">
        <v>50</v>
      </c>
      <c r="H10" s="8">
        <v>100</v>
      </c>
      <c r="I10" s="9">
        <v>75</v>
      </c>
    </row>
    <row r="11" spans="1:9" x14ac:dyDescent="0.25">
      <c r="B11" s="7" t="s">
        <v>30</v>
      </c>
      <c r="C11" s="7" t="s">
        <v>31</v>
      </c>
      <c r="D11" s="1"/>
      <c r="E11" t="s">
        <v>10</v>
      </c>
      <c r="F11" s="5" t="s">
        <v>13</v>
      </c>
      <c r="G11" s="8">
        <v>186</v>
      </c>
      <c r="H11" s="8">
        <v>260</v>
      </c>
      <c r="I11" s="9">
        <v>235</v>
      </c>
    </row>
    <row r="12" spans="1:9" x14ac:dyDescent="0.25">
      <c r="B12" s="7" t="s">
        <v>32</v>
      </c>
      <c r="C12" s="6" t="s">
        <v>33</v>
      </c>
      <c r="D12" s="1"/>
      <c r="E12" t="s">
        <v>10</v>
      </c>
      <c r="F12" s="5" t="s">
        <v>13</v>
      </c>
      <c r="G12" s="8">
        <v>0</v>
      </c>
      <c r="H12" s="8">
        <v>0</v>
      </c>
      <c r="I12" s="9">
        <v>0</v>
      </c>
    </row>
    <row r="13" spans="1:9" x14ac:dyDescent="0.25">
      <c r="B13" s="7" t="s">
        <v>34</v>
      </c>
      <c r="C13" s="7" t="s">
        <v>35</v>
      </c>
      <c r="D13" s="1"/>
      <c r="E13" t="s">
        <v>10</v>
      </c>
      <c r="F13" s="5" t="s">
        <v>13</v>
      </c>
      <c r="G13" s="8">
        <v>171</v>
      </c>
      <c r="H13" s="8">
        <v>220</v>
      </c>
      <c r="I13" s="9">
        <v>200</v>
      </c>
    </row>
    <row r="14" spans="1:9" x14ac:dyDescent="0.25">
      <c r="B14" s="6" t="s">
        <v>36</v>
      </c>
      <c r="C14" s="6" t="s">
        <v>37</v>
      </c>
      <c r="D14" s="1"/>
      <c r="E14" t="s">
        <v>10</v>
      </c>
      <c r="F14" s="5" t="s">
        <v>13</v>
      </c>
      <c r="G14" s="8">
        <v>171</v>
      </c>
      <c r="H14" s="8">
        <v>220</v>
      </c>
      <c r="I14" s="9">
        <v>200</v>
      </c>
    </row>
    <row r="15" spans="1:9" x14ac:dyDescent="0.25">
      <c r="B15" s="6" t="s">
        <v>32</v>
      </c>
      <c r="C15" s="6" t="s">
        <v>38</v>
      </c>
      <c r="D15" s="1"/>
      <c r="E15" t="s">
        <v>10</v>
      </c>
      <c r="F15" s="5" t="s">
        <v>13</v>
      </c>
      <c r="G15" s="8">
        <f>15.2*9.75</f>
        <v>148.19999999999999</v>
      </c>
      <c r="H15" s="8">
        <v>220</v>
      </c>
      <c r="I15" s="9">
        <v>195</v>
      </c>
    </row>
    <row r="16" spans="1:9" x14ac:dyDescent="0.25">
      <c r="B16" s="6" t="s">
        <v>39</v>
      </c>
      <c r="C16" s="6" t="s">
        <v>40</v>
      </c>
      <c r="D16" s="1"/>
      <c r="E16" t="s">
        <v>10</v>
      </c>
      <c r="F16" s="5" t="s">
        <v>13</v>
      </c>
      <c r="G16" s="8">
        <v>171</v>
      </c>
      <c r="H16" s="8">
        <v>220</v>
      </c>
      <c r="I16" s="9">
        <v>200</v>
      </c>
    </row>
    <row r="17" spans="2:9" x14ac:dyDescent="0.25">
      <c r="B17" s="6" t="s">
        <v>34</v>
      </c>
      <c r="C17" s="6" t="s">
        <v>41</v>
      </c>
      <c r="D17" s="1"/>
      <c r="E17" t="s">
        <v>10</v>
      </c>
      <c r="F17" s="5" t="s">
        <v>13</v>
      </c>
      <c r="G17" s="8">
        <v>171</v>
      </c>
      <c r="H17" s="8">
        <v>220</v>
      </c>
      <c r="I17" s="9">
        <v>200</v>
      </c>
    </row>
    <row r="18" spans="2:9" x14ac:dyDescent="0.25">
      <c r="B18" s="6" t="s">
        <v>42</v>
      </c>
      <c r="C18" s="6" t="s">
        <v>38</v>
      </c>
      <c r="D18" s="1"/>
      <c r="E18" t="s">
        <v>10</v>
      </c>
      <c r="F18" s="5" t="s">
        <v>13</v>
      </c>
      <c r="G18" s="8">
        <v>171</v>
      </c>
      <c r="H18" s="8">
        <v>220</v>
      </c>
      <c r="I18" s="9">
        <v>200</v>
      </c>
    </row>
    <row r="19" spans="2:9" x14ac:dyDescent="0.25">
      <c r="B19" s="6" t="s">
        <v>43</v>
      </c>
      <c r="C19" s="6" t="s">
        <v>63</v>
      </c>
      <c r="D19" s="1"/>
      <c r="E19" t="s">
        <v>10</v>
      </c>
      <c r="F19" s="5" t="s">
        <v>13</v>
      </c>
      <c r="G19" s="8">
        <v>260</v>
      </c>
      <c r="H19" s="8">
        <v>320</v>
      </c>
      <c r="I19" s="9">
        <v>295</v>
      </c>
    </row>
    <row r="20" spans="2:9" x14ac:dyDescent="0.25">
      <c r="B20" s="6" t="s">
        <v>44</v>
      </c>
      <c r="C20" s="6" t="s">
        <v>64</v>
      </c>
      <c r="D20" s="1"/>
      <c r="E20" t="s">
        <v>10</v>
      </c>
      <c r="F20" s="5" t="s">
        <v>13</v>
      </c>
      <c r="G20" s="8">
        <v>260</v>
      </c>
      <c r="H20" s="8">
        <v>340</v>
      </c>
      <c r="I20" s="9">
        <v>305</v>
      </c>
    </row>
    <row r="21" spans="2:9" x14ac:dyDescent="0.25">
      <c r="B21" s="6" t="s">
        <v>45</v>
      </c>
      <c r="C21" s="6" t="s">
        <v>46</v>
      </c>
      <c r="D21" s="1"/>
      <c r="E21" t="s">
        <v>10</v>
      </c>
      <c r="F21" s="5" t="s">
        <v>13</v>
      </c>
      <c r="G21" s="8">
        <v>53</v>
      </c>
      <c r="H21" s="8">
        <v>100</v>
      </c>
      <c r="I21" s="9">
        <v>75</v>
      </c>
    </row>
    <row r="22" spans="2:9" x14ac:dyDescent="0.25">
      <c r="B22" s="6" t="s">
        <v>47</v>
      </c>
      <c r="C22" s="6" t="s">
        <v>48</v>
      </c>
      <c r="D22" s="1"/>
      <c r="E22" t="s">
        <v>10</v>
      </c>
      <c r="F22" s="5" t="s">
        <v>13</v>
      </c>
      <c r="G22" s="8">
        <v>50</v>
      </c>
      <c r="H22" s="8">
        <v>100</v>
      </c>
      <c r="I22" s="9">
        <v>75</v>
      </c>
    </row>
    <row r="23" spans="2:9" x14ac:dyDescent="0.25">
      <c r="B23" s="6" t="s">
        <v>49</v>
      </c>
      <c r="C23" s="6" t="s">
        <v>50</v>
      </c>
      <c r="D23" s="1"/>
      <c r="E23" t="s">
        <v>10</v>
      </c>
      <c r="F23" s="5" t="s">
        <v>13</v>
      </c>
      <c r="G23" s="8">
        <f>4.67*9.75</f>
        <v>45.532499999999999</v>
      </c>
      <c r="H23" s="8">
        <v>100</v>
      </c>
      <c r="I23" s="9">
        <v>75</v>
      </c>
    </row>
    <row r="24" spans="2:9" x14ac:dyDescent="0.25">
      <c r="B24" s="6" t="s">
        <v>51</v>
      </c>
      <c r="C24" s="6" t="s">
        <v>52</v>
      </c>
      <c r="D24" s="1"/>
      <c r="E24" t="s">
        <v>10</v>
      </c>
      <c r="F24" s="5" t="s">
        <v>13</v>
      </c>
      <c r="G24" s="8">
        <v>0</v>
      </c>
      <c r="H24" s="8">
        <v>0</v>
      </c>
      <c r="I24" s="9">
        <v>0</v>
      </c>
    </row>
    <row r="25" spans="2:9" x14ac:dyDescent="0.25">
      <c r="B25" s="6" t="s">
        <v>53</v>
      </c>
      <c r="C25" s="6" t="s">
        <v>50</v>
      </c>
      <c r="D25" s="1"/>
      <c r="E25" t="s">
        <v>10</v>
      </c>
      <c r="F25" s="5" t="s">
        <v>13</v>
      </c>
      <c r="G25" s="8">
        <v>50</v>
      </c>
      <c r="H25" s="8">
        <v>100</v>
      </c>
      <c r="I25" s="9">
        <v>75</v>
      </c>
    </row>
    <row r="26" spans="2:9" x14ac:dyDescent="0.25">
      <c r="B26" s="6" t="s">
        <v>54</v>
      </c>
      <c r="C26" s="6" t="s">
        <v>55</v>
      </c>
      <c r="D26" s="1"/>
      <c r="E26" t="s">
        <v>10</v>
      </c>
      <c r="F26" s="5" t="s">
        <v>13</v>
      </c>
      <c r="G26" s="8">
        <v>200</v>
      </c>
      <c r="H26" s="8">
        <v>270</v>
      </c>
      <c r="I26" s="9">
        <v>250</v>
      </c>
    </row>
    <row r="27" spans="2:9" x14ac:dyDescent="0.25">
      <c r="B27" s="6" t="s">
        <v>56</v>
      </c>
      <c r="C27" s="6" t="s">
        <v>57</v>
      </c>
      <c r="D27" s="1"/>
      <c r="E27" t="s">
        <v>10</v>
      </c>
      <c r="F27" s="5" t="s">
        <v>13</v>
      </c>
      <c r="G27" s="8">
        <v>0</v>
      </c>
      <c r="H27" s="8">
        <v>0</v>
      </c>
      <c r="I27" s="9">
        <v>0</v>
      </c>
    </row>
    <row r="28" spans="2:9" x14ac:dyDescent="0.25">
      <c r="B28" s="6" t="s">
        <v>58</v>
      </c>
      <c r="C28" s="6" t="s">
        <v>52</v>
      </c>
      <c r="D28" s="1"/>
      <c r="E28" t="s">
        <v>10</v>
      </c>
      <c r="F28" s="5" t="s">
        <v>13</v>
      </c>
      <c r="G28" s="8">
        <v>80</v>
      </c>
      <c r="H28" s="8">
        <v>130</v>
      </c>
      <c r="I28" s="9">
        <v>110</v>
      </c>
    </row>
    <row r="29" spans="2:9" x14ac:dyDescent="0.25">
      <c r="B29" s="7" t="s">
        <v>59</v>
      </c>
      <c r="C29" s="7" t="s">
        <v>60</v>
      </c>
      <c r="D29" s="1"/>
      <c r="E29" t="s">
        <v>10</v>
      </c>
      <c r="F29" s="5" t="s">
        <v>13</v>
      </c>
      <c r="G29" s="8">
        <v>90</v>
      </c>
      <c r="H29" s="8">
        <v>150</v>
      </c>
      <c r="I29" s="9">
        <v>120</v>
      </c>
    </row>
    <row r="30" spans="2:9" x14ac:dyDescent="0.25">
      <c r="B30" s="7" t="s">
        <v>61</v>
      </c>
      <c r="C30" s="7" t="s">
        <v>62</v>
      </c>
      <c r="D30" s="1"/>
      <c r="E30" t="s">
        <v>10</v>
      </c>
      <c r="F30" s="5" t="s">
        <v>13</v>
      </c>
      <c r="G30" s="8">
        <v>114</v>
      </c>
      <c r="H30" s="8">
        <v>180</v>
      </c>
      <c r="I30" s="9">
        <v>160</v>
      </c>
    </row>
    <row r="31" spans="2:9" x14ac:dyDescent="0.25">
      <c r="B31" s="7" t="s">
        <v>65</v>
      </c>
      <c r="C31" s="7" t="s">
        <v>66</v>
      </c>
      <c r="D31" s="1"/>
      <c r="E31" t="s">
        <v>10</v>
      </c>
      <c r="F31" s="5" t="s">
        <v>13</v>
      </c>
      <c r="G31" s="8">
        <f>20.7*9.75</f>
        <v>201.82499999999999</v>
      </c>
      <c r="H31" s="8">
        <v>290</v>
      </c>
      <c r="I31" s="9">
        <v>260</v>
      </c>
    </row>
    <row r="32" spans="2:9" x14ac:dyDescent="0.25">
      <c r="B32" s="6" t="s">
        <v>67</v>
      </c>
      <c r="C32" s="6" t="s">
        <v>68</v>
      </c>
      <c r="D32" s="1"/>
      <c r="E32" t="s">
        <v>10</v>
      </c>
      <c r="F32" s="5" t="s">
        <v>13</v>
      </c>
      <c r="G32" s="8">
        <v>50</v>
      </c>
      <c r="H32" s="8">
        <v>100</v>
      </c>
      <c r="I32" s="9">
        <v>75</v>
      </c>
    </row>
    <row r="33" spans="2:9" x14ac:dyDescent="0.25">
      <c r="B33" s="6" t="s">
        <v>69</v>
      </c>
      <c r="C33" s="6" t="s">
        <v>70</v>
      </c>
      <c r="D33" s="1"/>
      <c r="E33" t="s">
        <v>10</v>
      </c>
      <c r="F33" s="5" t="s">
        <v>13</v>
      </c>
      <c r="G33" s="8">
        <f>4.8*9.75</f>
        <v>46.8</v>
      </c>
      <c r="H33" s="8">
        <v>100</v>
      </c>
      <c r="I33" s="9">
        <v>75</v>
      </c>
    </row>
    <row r="34" spans="2:9" x14ac:dyDescent="0.25">
      <c r="B34" s="6" t="s">
        <v>71</v>
      </c>
      <c r="C34" s="6" t="s">
        <v>72</v>
      </c>
      <c r="D34" s="1"/>
      <c r="E34" t="s">
        <v>10</v>
      </c>
      <c r="F34" s="5" t="s">
        <v>13</v>
      </c>
      <c r="G34" s="8">
        <v>56</v>
      </c>
      <c r="H34" s="8">
        <v>120</v>
      </c>
      <c r="I34" s="9">
        <v>85</v>
      </c>
    </row>
    <row r="35" spans="2:9" x14ac:dyDescent="0.25">
      <c r="B35" s="6" t="s">
        <v>73</v>
      </c>
      <c r="C35" s="6" t="s">
        <v>74</v>
      </c>
      <c r="D35" s="1"/>
      <c r="E35" t="s">
        <v>10</v>
      </c>
      <c r="F35" s="5" t="s">
        <v>13</v>
      </c>
      <c r="G35" s="8">
        <v>250</v>
      </c>
      <c r="H35" s="8">
        <v>330</v>
      </c>
      <c r="I35" s="9">
        <v>300</v>
      </c>
    </row>
    <row r="36" spans="2:9" x14ac:dyDescent="0.25">
      <c r="B36" s="6" t="s">
        <v>75</v>
      </c>
      <c r="C36" s="6" t="s">
        <v>70</v>
      </c>
      <c r="D36" s="1"/>
      <c r="E36" t="s">
        <v>10</v>
      </c>
      <c r="F36" s="5" t="s">
        <v>13</v>
      </c>
      <c r="G36" s="8">
        <f>4.8*9.75</f>
        <v>46.8</v>
      </c>
      <c r="H36" s="8">
        <v>100</v>
      </c>
      <c r="I36" s="9">
        <v>75</v>
      </c>
    </row>
    <row r="37" spans="2:9" x14ac:dyDescent="0.25">
      <c r="B37" s="6" t="s">
        <v>76</v>
      </c>
      <c r="C37" s="6" t="s">
        <v>72</v>
      </c>
      <c r="D37" s="1"/>
      <c r="E37" t="s">
        <v>10</v>
      </c>
      <c r="F37" s="5" t="s">
        <v>13</v>
      </c>
      <c r="G37" s="8">
        <v>56</v>
      </c>
      <c r="H37" s="8">
        <v>120</v>
      </c>
      <c r="I37" s="9">
        <v>85</v>
      </c>
    </row>
    <row r="38" spans="2:9" x14ac:dyDescent="0.25">
      <c r="B38" s="6" t="s">
        <v>77</v>
      </c>
      <c r="C38" s="6" t="s">
        <v>74</v>
      </c>
      <c r="D38" s="1"/>
      <c r="E38" t="s">
        <v>10</v>
      </c>
      <c r="F38" s="5" t="s">
        <v>13</v>
      </c>
      <c r="G38" s="8">
        <f>19.7*9.75</f>
        <v>192.07499999999999</v>
      </c>
      <c r="H38" s="8">
        <v>280</v>
      </c>
      <c r="I38" s="9">
        <v>250</v>
      </c>
    </row>
    <row r="39" spans="2:9" x14ac:dyDescent="0.25">
      <c r="B39" s="6" t="s">
        <v>78</v>
      </c>
      <c r="C39" s="6" t="s">
        <v>79</v>
      </c>
      <c r="D39" s="1"/>
      <c r="E39" t="s">
        <v>10</v>
      </c>
      <c r="F39" s="5" t="s">
        <v>13</v>
      </c>
      <c r="G39" s="8">
        <v>398</v>
      </c>
      <c r="H39" s="8">
        <v>460</v>
      </c>
      <c r="I39" s="9">
        <v>435</v>
      </c>
    </row>
    <row r="40" spans="2:9" x14ac:dyDescent="0.25">
      <c r="B40" s="6" t="s">
        <v>80</v>
      </c>
      <c r="C40" s="6" t="s">
        <v>81</v>
      </c>
      <c r="D40" s="1"/>
      <c r="E40" t="s">
        <v>10</v>
      </c>
      <c r="F40" s="5" t="s">
        <v>13</v>
      </c>
      <c r="G40" s="8">
        <v>470</v>
      </c>
      <c r="H40" s="8">
        <v>250</v>
      </c>
      <c r="I40" s="9">
        <v>210</v>
      </c>
    </row>
    <row r="41" spans="2:9" x14ac:dyDescent="0.25">
      <c r="B41" s="6" t="s">
        <v>82</v>
      </c>
      <c r="C41" s="6" t="s">
        <v>83</v>
      </c>
      <c r="D41" s="1"/>
      <c r="E41" t="s">
        <v>10</v>
      </c>
      <c r="F41" s="5" t="s">
        <v>13</v>
      </c>
      <c r="G41" s="8">
        <v>0</v>
      </c>
      <c r="H41" s="8">
        <v>0</v>
      </c>
      <c r="I41" s="9">
        <v>0</v>
      </c>
    </row>
    <row r="42" spans="2:9" x14ac:dyDescent="0.25">
      <c r="B42" s="7" t="s">
        <v>84</v>
      </c>
      <c r="C42" s="6" t="s">
        <v>85</v>
      </c>
      <c r="D42" s="1"/>
      <c r="E42" t="s">
        <v>10</v>
      </c>
      <c r="F42" s="5" t="s">
        <v>13</v>
      </c>
      <c r="G42" s="8">
        <v>220</v>
      </c>
      <c r="H42" s="8">
        <v>330</v>
      </c>
      <c r="I42" s="9">
        <v>290</v>
      </c>
    </row>
    <row r="43" spans="2:9" x14ac:dyDescent="0.25">
      <c r="B43" s="7" t="s">
        <v>86</v>
      </c>
      <c r="C43" s="6" t="s">
        <v>87</v>
      </c>
      <c r="D43" s="1"/>
      <c r="E43" t="s">
        <v>10</v>
      </c>
      <c r="F43" s="5" t="s">
        <v>13</v>
      </c>
      <c r="G43" s="8">
        <v>120</v>
      </c>
      <c r="H43" s="8">
        <v>220</v>
      </c>
      <c r="I43" s="9">
        <v>175</v>
      </c>
    </row>
    <row r="44" spans="2:9" x14ac:dyDescent="0.25">
      <c r="B44" s="6" t="s">
        <v>88</v>
      </c>
      <c r="C44" s="6" t="s">
        <v>89</v>
      </c>
      <c r="D44" s="1"/>
      <c r="E44" t="s">
        <v>10</v>
      </c>
      <c r="F44" s="5" t="s">
        <v>13</v>
      </c>
      <c r="G44" s="8">
        <v>50</v>
      </c>
      <c r="H44" s="8">
        <v>100</v>
      </c>
      <c r="I44" s="9">
        <v>75</v>
      </c>
    </row>
    <row r="45" spans="2:9" x14ac:dyDescent="0.25">
      <c r="B45" s="6" t="s">
        <v>90</v>
      </c>
      <c r="C45" s="6" t="s">
        <v>91</v>
      </c>
      <c r="D45" s="1"/>
      <c r="E45" t="s">
        <v>10</v>
      </c>
      <c r="F45" s="5" t="s">
        <v>13</v>
      </c>
      <c r="G45" s="8">
        <f>4.68*9.75</f>
        <v>45.629999999999995</v>
      </c>
      <c r="H45" s="8">
        <v>100</v>
      </c>
      <c r="I45" s="9">
        <v>75</v>
      </c>
    </row>
    <row r="46" spans="2:9" x14ac:dyDescent="0.25">
      <c r="B46" s="6" t="s">
        <v>92</v>
      </c>
      <c r="C46" s="6" t="s">
        <v>93</v>
      </c>
      <c r="D46" s="1"/>
      <c r="E46" t="s">
        <v>10</v>
      </c>
      <c r="F46" s="5" t="s">
        <v>13</v>
      </c>
      <c r="G46" s="8">
        <f>4.85*9.75</f>
        <v>47.287499999999994</v>
      </c>
      <c r="H46" s="8">
        <v>100</v>
      </c>
      <c r="I46" s="9">
        <v>75</v>
      </c>
    </row>
    <row r="47" spans="2:9" x14ac:dyDescent="0.25">
      <c r="B47" s="6" t="s">
        <v>94</v>
      </c>
      <c r="C47" s="6" t="s">
        <v>95</v>
      </c>
      <c r="D47" s="1"/>
      <c r="E47" t="s">
        <v>10</v>
      </c>
      <c r="F47" s="5" t="s">
        <v>13</v>
      </c>
      <c r="G47" s="8">
        <v>56</v>
      </c>
      <c r="H47" s="8">
        <v>120</v>
      </c>
      <c r="I47" s="9">
        <v>85</v>
      </c>
    </row>
    <row r="48" spans="2:9" x14ac:dyDescent="0.25">
      <c r="B48" s="6" t="s">
        <v>96</v>
      </c>
      <c r="C48" s="6" t="s">
        <v>97</v>
      </c>
      <c r="D48" s="1"/>
      <c r="E48" t="s">
        <v>10</v>
      </c>
      <c r="F48" s="5" t="s">
        <v>13</v>
      </c>
      <c r="G48" s="8">
        <v>220</v>
      </c>
      <c r="H48" s="8">
        <v>320</v>
      </c>
      <c r="I48" s="9">
        <v>280</v>
      </c>
    </row>
    <row r="49" spans="2:9" x14ac:dyDescent="0.25">
      <c r="B49" s="6" t="s">
        <v>98</v>
      </c>
      <c r="C49" s="6" t="s">
        <v>99</v>
      </c>
      <c r="D49" s="1"/>
      <c r="E49" t="s">
        <v>10</v>
      </c>
      <c r="F49" s="5" t="s">
        <v>13</v>
      </c>
      <c r="G49" s="8">
        <v>50</v>
      </c>
      <c r="H49" s="8">
        <v>100</v>
      </c>
      <c r="I49" s="9">
        <v>75</v>
      </c>
    </row>
    <row r="50" spans="2:9" x14ac:dyDescent="0.25">
      <c r="B50" s="6" t="s">
        <v>100</v>
      </c>
      <c r="C50" s="6" t="s">
        <v>101</v>
      </c>
      <c r="D50" s="1"/>
      <c r="E50" t="s">
        <v>10</v>
      </c>
      <c r="F50" s="5" t="s">
        <v>13</v>
      </c>
      <c r="G50" s="8">
        <f>4.67*9.75</f>
        <v>45.532499999999999</v>
      </c>
      <c r="H50" s="8">
        <v>100</v>
      </c>
      <c r="I50" s="9">
        <v>75</v>
      </c>
    </row>
    <row r="51" spans="2:9" x14ac:dyDescent="0.25">
      <c r="B51" s="6" t="s">
        <v>102</v>
      </c>
      <c r="C51" s="6" t="s">
        <v>103</v>
      </c>
      <c r="D51" s="1"/>
      <c r="E51" t="s">
        <v>10</v>
      </c>
      <c r="F51" s="5" t="s">
        <v>13</v>
      </c>
      <c r="G51" s="8">
        <f>10.7*9.75</f>
        <v>104.32499999999999</v>
      </c>
      <c r="H51" s="8">
        <v>180</v>
      </c>
      <c r="I51" s="9">
        <v>150</v>
      </c>
    </row>
    <row r="52" spans="2:9" x14ac:dyDescent="0.25">
      <c r="B52" s="6" t="s">
        <v>104</v>
      </c>
      <c r="C52" s="6" t="s">
        <v>105</v>
      </c>
      <c r="D52" s="1"/>
      <c r="E52" t="s">
        <v>10</v>
      </c>
      <c r="F52" s="5" t="s">
        <v>13</v>
      </c>
      <c r="G52" s="8">
        <f>4.67*9.75</f>
        <v>45.532499999999999</v>
      </c>
      <c r="H52" s="8">
        <v>100</v>
      </c>
      <c r="I52" s="9">
        <v>75</v>
      </c>
    </row>
    <row r="53" spans="2:9" x14ac:dyDescent="0.25">
      <c r="B53" s="6" t="s">
        <v>106</v>
      </c>
      <c r="C53" s="6" t="s">
        <v>107</v>
      </c>
      <c r="D53" s="1"/>
      <c r="E53" t="s">
        <v>10</v>
      </c>
      <c r="F53" s="5" t="s">
        <v>13</v>
      </c>
      <c r="G53" s="8">
        <f>4.68*9.75</f>
        <v>45.629999999999995</v>
      </c>
      <c r="H53" s="8">
        <v>100</v>
      </c>
      <c r="I53" s="9">
        <v>75</v>
      </c>
    </row>
    <row r="54" spans="2:9" x14ac:dyDescent="0.25">
      <c r="B54" s="6" t="s">
        <v>108</v>
      </c>
      <c r="C54" s="6" t="s">
        <v>109</v>
      </c>
      <c r="D54" s="1"/>
      <c r="E54" t="s">
        <v>10</v>
      </c>
      <c r="F54" s="5" t="s">
        <v>13</v>
      </c>
      <c r="G54" s="8">
        <v>56</v>
      </c>
      <c r="H54" s="8">
        <v>120</v>
      </c>
      <c r="I54" s="9">
        <v>85</v>
      </c>
    </row>
    <row r="55" spans="2:9" x14ac:dyDescent="0.25">
      <c r="B55" s="6" t="s">
        <v>110</v>
      </c>
      <c r="C55" s="6" t="s">
        <v>111</v>
      </c>
      <c r="D55" s="1"/>
      <c r="E55" t="s">
        <v>10</v>
      </c>
      <c r="F55" s="5" t="s">
        <v>13</v>
      </c>
      <c r="G55" s="8">
        <v>220</v>
      </c>
      <c r="H55" s="8">
        <v>330</v>
      </c>
      <c r="I55" s="9">
        <v>290</v>
      </c>
    </row>
    <row r="56" spans="2:9" x14ac:dyDescent="0.25">
      <c r="B56" s="7" t="s">
        <v>112</v>
      </c>
      <c r="C56" s="7" t="s">
        <v>113</v>
      </c>
      <c r="D56" s="1"/>
      <c r="E56" t="s">
        <v>10</v>
      </c>
      <c r="F56" s="5" t="s">
        <v>13</v>
      </c>
      <c r="G56" s="8">
        <f>14.8*9.75</f>
        <v>144.30000000000001</v>
      </c>
      <c r="H56" s="8">
        <v>270</v>
      </c>
      <c r="I56" s="9">
        <v>230</v>
      </c>
    </row>
    <row r="57" spans="2:9" x14ac:dyDescent="0.25">
      <c r="B57" s="7" t="s">
        <v>114</v>
      </c>
      <c r="C57" s="7" t="s">
        <v>115</v>
      </c>
      <c r="D57" s="1"/>
      <c r="E57" t="s">
        <v>10</v>
      </c>
      <c r="F57" s="5" t="s">
        <v>13</v>
      </c>
      <c r="G57" s="8">
        <v>134</v>
      </c>
      <c r="H57" s="8">
        <v>260</v>
      </c>
      <c r="I57" s="9">
        <v>220</v>
      </c>
    </row>
    <row r="58" spans="2:9" x14ac:dyDescent="0.25">
      <c r="B58" s="7" t="s">
        <v>116</v>
      </c>
      <c r="C58" s="6" t="s">
        <v>117</v>
      </c>
      <c r="D58" s="1"/>
      <c r="E58" t="s">
        <v>10</v>
      </c>
      <c r="F58" s="5" t="s">
        <v>13</v>
      </c>
      <c r="G58" s="8">
        <f>22.5*9.75</f>
        <v>219.375</v>
      </c>
      <c r="H58" s="8">
        <v>350</v>
      </c>
      <c r="I58" s="9">
        <v>310</v>
      </c>
    </row>
    <row r="59" spans="2:9" x14ac:dyDescent="0.25">
      <c r="B59" s="7" t="s">
        <v>118</v>
      </c>
      <c r="C59" s="6" t="s">
        <v>119</v>
      </c>
      <c r="D59" s="1"/>
      <c r="E59" t="s">
        <v>10</v>
      </c>
      <c r="F59" s="5" t="s">
        <v>13</v>
      </c>
      <c r="G59" s="8">
        <v>503</v>
      </c>
      <c r="H59" s="8">
        <v>620</v>
      </c>
      <c r="I59" s="9">
        <v>580</v>
      </c>
    </row>
    <row r="60" spans="2:9" x14ac:dyDescent="0.25">
      <c r="B60" s="6" t="s">
        <v>120</v>
      </c>
      <c r="C60" s="6" t="s">
        <v>121</v>
      </c>
      <c r="D60" s="1"/>
      <c r="E60" t="s">
        <v>10</v>
      </c>
      <c r="F60" s="5" t="s">
        <v>13</v>
      </c>
      <c r="G60" s="8">
        <v>50</v>
      </c>
      <c r="H60" s="8">
        <v>100</v>
      </c>
      <c r="I60" s="9">
        <v>75</v>
      </c>
    </row>
    <row r="61" spans="2:9" x14ac:dyDescent="0.25">
      <c r="B61" s="6" t="s">
        <v>122</v>
      </c>
      <c r="C61" s="6" t="s">
        <v>123</v>
      </c>
      <c r="D61" s="1"/>
      <c r="E61" t="s">
        <v>10</v>
      </c>
      <c r="F61" s="5" t="s">
        <v>13</v>
      </c>
      <c r="G61" s="8">
        <f>5.35*9.75</f>
        <v>52.162499999999994</v>
      </c>
      <c r="H61" s="8">
        <v>100</v>
      </c>
      <c r="I61" s="9">
        <v>75</v>
      </c>
    </row>
    <row r="62" spans="2:9" x14ac:dyDescent="0.25">
      <c r="B62" s="7" t="s">
        <v>124</v>
      </c>
      <c r="C62" s="7" t="s">
        <v>125</v>
      </c>
      <c r="D62" s="1"/>
      <c r="E62" t="s">
        <v>10</v>
      </c>
      <c r="F62" s="5" t="s">
        <v>13</v>
      </c>
      <c r="G62" s="8">
        <f>6.7*9.75</f>
        <v>65.325000000000003</v>
      </c>
      <c r="H62" s="8">
        <v>120</v>
      </c>
      <c r="I62" s="9">
        <v>95</v>
      </c>
    </row>
    <row r="63" spans="2:9" x14ac:dyDescent="0.25">
      <c r="B63" s="7" t="s">
        <v>126</v>
      </c>
      <c r="C63" s="7" t="s">
        <v>127</v>
      </c>
      <c r="D63" s="1"/>
      <c r="E63" t="s">
        <v>10</v>
      </c>
      <c r="F63" s="5" t="s">
        <v>13</v>
      </c>
      <c r="G63" s="8">
        <v>280</v>
      </c>
      <c r="H63" s="8">
        <v>360</v>
      </c>
      <c r="I63" s="9">
        <v>320</v>
      </c>
    </row>
    <row r="64" spans="2:9" x14ac:dyDescent="0.25">
      <c r="B64" s="6" t="s">
        <v>128</v>
      </c>
      <c r="C64" s="6" t="s">
        <v>121</v>
      </c>
      <c r="D64" s="1"/>
      <c r="E64" t="s">
        <v>10</v>
      </c>
      <c r="F64" s="5" t="s">
        <v>13</v>
      </c>
      <c r="G64" s="8">
        <v>50</v>
      </c>
      <c r="H64" s="8">
        <v>100</v>
      </c>
      <c r="I64" s="9">
        <v>75</v>
      </c>
    </row>
    <row r="65" spans="2:9" x14ac:dyDescent="0.25">
      <c r="B65" s="6" t="s">
        <v>129</v>
      </c>
      <c r="C65" s="6" t="s">
        <v>130</v>
      </c>
      <c r="D65" s="1"/>
      <c r="E65" t="s">
        <v>10</v>
      </c>
      <c r="F65" s="5" t="s">
        <v>13</v>
      </c>
      <c r="G65" s="8">
        <f>5.15*9.75</f>
        <v>50.212500000000006</v>
      </c>
      <c r="H65" s="8">
        <v>100</v>
      </c>
      <c r="I65" s="9">
        <v>75</v>
      </c>
    </row>
    <row r="66" spans="2:9" x14ac:dyDescent="0.25">
      <c r="B66" s="10" t="s">
        <v>131</v>
      </c>
      <c r="C66" s="6" t="s">
        <v>169</v>
      </c>
      <c r="D66" s="1"/>
      <c r="E66" t="s">
        <v>10</v>
      </c>
      <c r="F66" s="5" t="s">
        <v>13</v>
      </c>
      <c r="G66" s="8">
        <v>0</v>
      </c>
      <c r="H66" s="8">
        <v>0</v>
      </c>
      <c r="I66" s="9">
        <v>0</v>
      </c>
    </row>
    <row r="67" spans="2:9" x14ac:dyDescent="0.25">
      <c r="B67" s="10" t="s">
        <v>132</v>
      </c>
      <c r="C67" s="6" t="s">
        <v>170</v>
      </c>
      <c r="D67" s="1"/>
      <c r="E67" t="s">
        <v>10</v>
      </c>
      <c r="F67" s="5" t="s">
        <v>13</v>
      </c>
      <c r="G67" s="8">
        <f>5.15*9.75</f>
        <v>50.212500000000006</v>
      </c>
      <c r="H67" s="8">
        <v>100</v>
      </c>
      <c r="I67" s="9">
        <v>75</v>
      </c>
    </row>
    <row r="68" spans="2:9" x14ac:dyDescent="0.25">
      <c r="B68" s="10" t="s">
        <v>133</v>
      </c>
      <c r="C68" s="6" t="s">
        <v>171</v>
      </c>
      <c r="D68" s="1"/>
      <c r="E68" t="s">
        <v>10</v>
      </c>
      <c r="F68" s="5" t="s">
        <v>13</v>
      </c>
      <c r="G68" s="8">
        <v>56</v>
      </c>
      <c r="H68" s="8">
        <v>120</v>
      </c>
      <c r="I68" s="9">
        <v>85</v>
      </c>
    </row>
    <row r="69" spans="2:9" x14ac:dyDescent="0.25">
      <c r="B69" s="10" t="s">
        <v>134</v>
      </c>
      <c r="C69" s="6" t="s">
        <v>172</v>
      </c>
      <c r="D69" s="1"/>
      <c r="E69" t="s">
        <v>10</v>
      </c>
      <c r="F69" s="5" t="s">
        <v>13</v>
      </c>
      <c r="G69" s="8">
        <v>82</v>
      </c>
      <c r="H69" s="8">
        <v>120</v>
      </c>
      <c r="I69" s="9">
        <v>85</v>
      </c>
    </row>
    <row r="70" spans="2:9" x14ac:dyDescent="0.25">
      <c r="B70" s="11" t="s">
        <v>135</v>
      </c>
      <c r="C70" s="6" t="s">
        <v>173</v>
      </c>
      <c r="D70" s="1"/>
      <c r="E70" t="s">
        <v>10</v>
      </c>
      <c r="F70" s="5" t="s">
        <v>13</v>
      </c>
      <c r="G70" s="8">
        <v>86</v>
      </c>
      <c r="H70" s="8">
        <v>120</v>
      </c>
      <c r="I70" s="9"/>
    </row>
    <row r="71" spans="2:9" x14ac:dyDescent="0.25">
      <c r="B71" s="10" t="s">
        <v>136</v>
      </c>
      <c r="C71" s="6" t="s">
        <v>174</v>
      </c>
      <c r="D71" s="1"/>
      <c r="E71" t="s">
        <v>10</v>
      </c>
      <c r="F71" s="5" t="s">
        <v>13</v>
      </c>
      <c r="G71" s="8">
        <v>0</v>
      </c>
      <c r="H71" s="8">
        <v>190</v>
      </c>
      <c r="I71" s="9">
        <v>160</v>
      </c>
    </row>
    <row r="72" spans="2:9" x14ac:dyDescent="0.25">
      <c r="B72" s="10" t="s">
        <v>137</v>
      </c>
      <c r="C72" s="6" t="s">
        <v>175</v>
      </c>
      <c r="D72" s="1"/>
      <c r="E72" t="s">
        <v>10</v>
      </c>
      <c r="F72" s="5" t="s">
        <v>13</v>
      </c>
      <c r="G72" s="8">
        <v>105</v>
      </c>
      <c r="H72" s="8">
        <v>160</v>
      </c>
      <c r="I72" s="9">
        <v>145</v>
      </c>
    </row>
    <row r="73" spans="2:9" x14ac:dyDescent="0.25">
      <c r="B73" s="10" t="s">
        <v>138</v>
      </c>
      <c r="C73" s="6" t="s">
        <v>176</v>
      </c>
      <c r="D73" s="1"/>
      <c r="E73" t="s">
        <v>10</v>
      </c>
      <c r="F73" s="5" t="s">
        <v>13</v>
      </c>
      <c r="G73" s="8">
        <v>114</v>
      </c>
      <c r="H73" s="8">
        <v>180</v>
      </c>
      <c r="I73" s="9">
        <v>150</v>
      </c>
    </row>
    <row r="74" spans="2:9" x14ac:dyDescent="0.25">
      <c r="B74" s="10" t="s">
        <v>139</v>
      </c>
      <c r="C74" s="6" t="s">
        <v>177</v>
      </c>
      <c r="D74" s="1"/>
      <c r="E74" t="s">
        <v>10</v>
      </c>
      <c r="F74" s="5" t="s">
        <v>13</v>
      </c>
      <c r="G74" s="8">
        <v>0</v>
      </c>
      <c r="H74" s="8">
        <v>0</v>
      </c>
      <c r="I74" s="9">
        <v>0</v>
      </c>
    </row>
    <row r="75" spans="2:9" x14ac:dyDescent="0.25">
      <c r="B75" s="10" t="s">
        <v>140</v>
      </c>
      <c r="C75" s="6" t="s">
        <v>130</v>
      </c>
      <c r="D75" s="1"/>
      <c r="E75" t="s">
        <v>10</v>
      </c>
      <c r="F75" s="5" t="s">
        <v>13</v>
      </c>
      <c r="G75" s="8">
        <v>153</v>
      </c>
      <c r="H75" s="8">
        <v>230</v>
      </c>
      <c r="I75" s="9">
        <v>195</v>
      </c>
    </row>
    <row r="76" spans="2:9" x14ac:dyDescent="0.25">
      <c r="B76" s="11" t="s">
        <v>141</v>
      </c>
      <c r="C76" s="6" t="s">
        <v>178</v>
      </c>
      <c r="D76" s="1"/>
      <c r="E76" t="s">
        <v>10</v>
      </c>
      <c r="F76" s="5" t="s">
        <v>13</v>
      </c>
      <c r="G76" s="8">
        <v>50</v>
      </c>
      <c r="H76" s="8">
        <v>100</v>
      </c>
      <c r="I76" s="9">
        <v>75</v>
      </c>
    </row>
    <row r="77" spans="2:9" x14ac:dyDescent="0.25">
      <c r="B77" s="11" t="s">
        <v>142</v>
      </c>
      <c r="C77" s="6" t="s">
        <v>179</v>
      </c>
      <c r="D77" s="1"/>
      <c r="E77" t="s">
        <v>10</v>
      </c>
      <c r="F77" s="5" t="s">
        <v>13</v>
      </c>
      <c r="G77" s="8">
        <f>5.2*9.75</f>
        <v>50.7</v>
      </c>
      <c r="H77" s="8">
        <v>120</v>
      </c>
      <c r="I77" s="9">
        <v>80</v>
      </c>
    </row>
    <row r="78" spans="2:9" x14ac:dyDescent="0.25">
      <c r="B78" s="11" t="s">
        <v>143</v>
      </c>
      <c r="C78" s="7" t="s">
        <v>180</v>
      </c>
      <c r="D78" s="1"/>
      <c r="E78" t="s">
        <v>10</v>
      </c>
      <c r="F78" s="5" t="s">
        <v>13</v>
      </c>
      <c r="G78" s="8">
        <f>5.4*9.75</f>
        <v>52.650000000000006</v>
      </c>
      <c r="H78" s="8">
        <v>120</v>
      </c>
      <c r="I78" s="9">
        <v>85</v>
      </c>
    </row>
    <row r="79" spans="2:9" x14ac:dyDescent="0.25">
      <c r="B79" s="11" t="s">
        <v>144</v>
      </c>
      <c r="C79" s="6" t="s">
        <v>204</v>
      </c>
      <c r="D79" s="1"/>
      <c r="E79" t="s">
        <v>10</v>
      </c>
      <c r="F79" s="5" t="s">
        <v>13</v>
      </c>
      <c r="G79" s="8">
        <v>210</v>
      </c>
      <c r="H79" s="8">
        <v>280</v>
      </c>
      <c r="I79" s="9">
        <v>250</v>
      </c>
    </row>
    <row r="80" spans="2:9" x14ac:dyDescent="0.25">
      <c r="B80" s="11" t="s">
        <v>145</v>
      </c>
      <c r="C80" s="7" t="s">
        <v>181</v>
      </c>
      <c r="D80" s="1"/>
      <c r="E80" t="s">
        <v>10</v>
      </c>
      <c r="F80" s="5" t="s">
        <v>13</v>
      </c>
      <c r="G80" s="8">
        <v>50</v>
      </c>
      <c r="H80" s="8">
        <v>100</v>
      </c>
      <c r="I80" s="9">
        <v>75</v>
      </c>
    </row>
    <row r="81" spans="2:9" x14ac:dyDescent="0.25">
      <c r="B81" s="11" t="s">
        <v>146</v>
      </c>
      <c r="C81" s="7" t="s">
        <v>182</v>
      </c>
      <c r="D81" s="1"/>
      <c r="E81" t="s">
        <v>10</v>
      </c>
      <c r="F81" s="5" t="s">
        <v>13</v>
      </c>
      <c r="G81" s="8">
        <f>4.67*9.75</f>
        <v>45.532499999999999</v>
      </c>
      <c r="H81" s="8">
        <v>100</v>
      </c>
      <c r="I81" s="9">
        <v>75</v>
      </c>
    </row>
    <row r="82" spans="2:9" x14ac:dyDescent="0.25">
      <c r="B82" s="11" t="s">
        <v>147</v>
      </c>
      <c r="C82" s="7" t="s">
        <v>183</v>
      </c>
      <c r="D82" s="1"/>
      <c r="E82" t="s">
        <v>10</v>
      </c>
      <c r="F82" s="5" t="s">
        <v>13</v>
      </c>
      <c r="G82" s="8">
        <f>4.67*9.75</f>
        <v>45.532499999999999</v>
      </c>
      <c r="H82" s="8">
        <v>100</v>
      </c>
      <c r="I82" s="9">
        <v>75</v>
      </c>
    </row>
    <row r="83" spans="2:9" x14ac:dyDescent="0.25">
      <c r="B83" s="11" t="s">
        <v>148</v>
      </c>
      <c r="C83" s="7" t="s">
        <v>184</v>
      </c>
      <c r="D83" s="1"/>
      <c r="E83" t="s">
        <v>10</v>
      </c>
      <c r="F83" s="5" t="s">
        <v>13</v>
      </c>
      <c r="G83" s="8">
        <f>5.4*9.75</f>
        <v>52.650000000000006</v>
      </c>
      <c r="H83" s="8">
        <v>120</v>
      </c>
      <c r="I83" s="9">
        <v>85</v>
      </c>
    </row>
    <row r="84" spans="2:9" x14ac:dyDescent="0.25">
      <c r="B84" s="11" t="s">
        <v>149</v>
      </c>
      <c r="C84" s="7" t="s">
        <v>185</v>
      </c>
      <c r="D84" s="1"/>
      <c r="E84" t="s">
        <v>10</v>
      </c>
      <c r="F84" s="5" t="s">
        <v>13</v>
      </c>
      <c r="G84" s="8">
        <v>280</v>
      </c>
      <c r="H84" s="8">
        <v>360</v>
      </c>
      <c r="I84" s="9">
        <v>330</v>
      </c>
    </row>
    <row r="85" spans="2:9" x14ac:dyDescent="0.25">
      <c r="B85" s="11" t="s">
        <v>150</v>
      </c>
      <c r="C85" s="7" t="s">
        <v>181</v>
      </c>
      <c r="D85" s="1"/>
      <c r="E85" t="s">
        <v>10</v>
      </c>
      <c r="F85" s="5" t="s">
        <v>13</v>
      </c>
      <c r="G85" s="8">
        <v>50</v>
      </c>
      <c r="H85" s="8">
        <v>100</v>
      </c>
      <c r="I85" s="9">
        <v>75</v>
      </c>
    </row>
    <row r="86" spans="2:9" x14ac:dyDescent="0.25">
      <c r="B86" s="11" t="s">
        <v>151</v>
      </c>
      <c r="C86" s="7" t="s">
        <v>186</v>
      </c>
      <c r="D86" s="1"/>
      <c r="E86" t="s">
        <v>10</v>
      </c>
      <c r="F86" s="5" t="s">
        <v>13</v>
      </c>
      <c r="G86" s="8">
        <v>50</v>
      </c>
      <c r="H86" s="8">
        <v>120</v>
      </c>
      <c r="I86" s="9">
        <v>85</v>
      </c>
    </row>
    <row r="87" spans="2:9" x14ac:dyDescent="0.25">
      <c r="B87" s="11" t="s">
        <v>152</v>
      </c>
      <c r="C87" s="7" t="s">
        <v>187</v>
      </c>
      <c r="D87" s="1"/>
      <c r="E87" t="s">
        <v>10</v>
      </c>
      <c r="F87" s="5" t="s">
        <v>13</v>
      </c>
      <c r="G87" s="8">
        <v>50</v>
      </c>
      <c r="H87" s="8">
        <v>100</v>
      </c>
      <c r="I87" s="9">
        <v>75</v>
      </c>
    </row>
    <row r="88" spans="2:9" x14ac:dyDescent="0.25">
      <c r="B88" s="11" t="s">
        <v>153</v>
      </c>
      <c r="C88" s="6" t="s">
        <v>188</v>
      </c>
      <c r="D88" s="1"/>
      <c r="E88" t="s">
        <v>10</v>
      </c>
      <c r="F88" s="5" t="s">
        <v>13</v>
      </c>
      <c r="G88" s="8">
        <f>4.67*9.75</f>
        <v>45.532499999999999</v>
      </c>
      <c r="H88" s="8">
        <v>100</v>
      </c>
      <c r="I88" s="9">
        <v>75</v>
      </c>
    </row>
    <row r="89" spans="2:9" x14ac:dyDescent="0.25">
      <c r="B89" s="11" t="s">
        <v>154</v>
      </c>
      <c r="C89" s="8" t="s">
        <v>189</v>
      </c>
      <c r="D89" s="1"/>
      <c r="E89" t="s">
        <v>10</v>
      </c>
      <c r="F89" s="5" t="s">
        <v>13</v>
      </c>
      <c r="G89" s="8">
        <f>5.4*9.75</f>
        <v>52.650000000000006</v>
      </c>
      <c r="H89" s="8">
        <v>120</v>
      </c>
      <c r="I89" s="9">
        <v>85</v>
      </c>
    </row>
    <row r="90" spans="2:9" x14ac:dyDescent="0.25">
      <c r="B90" s="11" t="s">
        <v>155</v>
      </c>
      <c r="C90" s="6" t="s">
        <v>190</v>
      </c>
      <c r="D90" s="1"/>
      <c r="E90" t="s">
        <v>10</v>
      </c>
      <c r="F90" s="5" t="s">
        <v>13</v>
      </c>
      <c r="G90" s="8">
        <f>4.67*9.75</f>
        <v>45.532499999999999</v>
      </c>
      <c r="H90" s="8">
        <v>100</v>
      </c>
      <c r="I90" s="9">
        <v>75</v>
      </c>
    </row>
    <row r="91" spans="2:9" x14ac:dyDescent="0.25">
      <c r="B91" s="11" t="s">
        <v>156</v>
      </c>
      <c r="C91" s="6" t="s">
        <v>191</v>
      </c>
      <c r="D91" s="1"/>
      <c r="E91" t="s">
        <v>10</v>
      </c>
      <c r="F91" s="5" t="s">
        <v>13</v>
      </c>
      <c r="G91" s="8">
        <v>50</v>
      </c>
      <c r="H91" s="8">
        <v>100</v>
      </c>
      <c r="I91" s="9">
        <v>75</v>
      </c>
    </row>
    <row r="92" spans="2:9" x14ac:dyDescent="0.25">
      <c r="B92" s="11" t="s">
        <v>157</v>
      </c>
      <c r="C92" s="6" t="s">
        <v>192</v>
      </c>
      <c r="D92" s="1"/>
      <c r="E92" t="s">
        <v>10</v>
      </c>
      <c r="F92" s="5" t="s">
        <v>13</v>
      </c>
      <c r="G92" s="8">
        <v>50</v>
      </c>
      <c r="H92" s="8">
        <v>100</v>
      </c>
      <c r="I92" s="9">
        <v>75</v>
      </c>
    </row>
    <row r="93" spans="2:9" x14ac:dyDescent="0.25">
      <c r="B93" s="11" t="s">
        <v>158</v>
      </c>
      <c r="C93" s="6" t="s">
        <v>193</v>
      </c>
      <c r="D93" s="1"/>
      <c r="E93" t="s">
        <v>10</v>
      </c>
      <c r="F93" s="5" t="s">
        <v>13</v>
      </c>
      <c r="G93" s="8">
        <v>50</v>
      </c>
      <c r="H93" s="8">
        <v>100</v>
      </c>
      <c r="I93" s="9">
        <v>75</v>
      </c>
    </row>
    <row r="94" spans="2:9" x14ac:dyDescent="0.25">
      <c r="B94" s="11" t="s">
        <v>159</v>
      </c>
      <c r="C94" s="7" t="s">
        <v>194</v>
      </c>
      <c r="D94" s="1"/>
      <c r="E94" t="s">
        <v>10</v>
      </c>
      <c r="F94" s="5" t="s">
        <v>13</v>
      </c>
      <c r="G94" s="8">
        <v>174</v>
      </c>
      <c r="H94" s="8">
        <v>260</v>
      </c>
      <c r="I94" s="9">
        <v>230</v>
      </c>
    </row>
    <row r="95" spans="2:9" x14ac:dyDescent="0.25">
      <c r="B95" s="11" t="s">
        <v>160</v>
      </c>
      <c r="C95" s="7" t="s">
        <v>195</v>
      </c>
      <c r="D95" s="1"/>
      <c r="E95" t="s">
        <v>10</v>
      </c>
      <c r="F95" s="5" t="s">
        <v>13</v>
      </c>
      <c r="G95" s="8">
        <v>174</v>
      </c>
      <c r="H95" s="8">
        <v>260</v>
      </c>
      <c r="I95" s="9">
        <v>230</v>
      </c>
    </row>
    <row r="96" spans="2:9" x14ac:dyDescent="0.25">
      <c r="B96" s="11" t="s">
        <v>161</v>
      </c>
      <c r="C96" s="7" t="s">
        <v>196</v>
      </c>
      <c r="D96" s="1"/>
      <c r="E96" t="s">
        <v>10</v>
      </c>
      <c r="F96" s="5" t="s">
        <v>13</v>
      </c>
      <c r="G96" s="8">
        <v>174</v>
      </c>
      <c r="H96" s="8">
        <v>260</v>
      </c>
      <c r="I96" s="9">
        <v>230</v>
      </c>
    </row>
    <row r="97" spans="2:9" x14ac:dyDescent="0.25">
      <c r="B97" s="11" t="s">
        <v>162</v>
      </c>
      <c r="C97" s="7" t="s">
        <v>197</v>
      </c>
      <c r="D97" s="1"/>
      <c r="E97" t="s">
        <v>10</v>
      </c>
      <c r="F97" s="5" t="s">
        <v>13</v>
      </c>
      <c r="G97" s="8">
        <v>174</v>
      </c>
      <c r="H97" s="8">
        <v>260</v>
      </c>
      <c r="I97" s="9">
        <v>230</v>
      </c>
    </row>
    <row r="98" spans="2:9" x14ac:dyDescent="0.25">
      <c r="B98" s="10" t="s">
        <v>163</v>
      </c>
      <c r="C98" s="8" t="s">
        <v>198</v>
      </c>
      <c r="D98" s="1"/>
      <c r="E98" t="s">
        <v>10</v>
      </c>
      <c r="F98" s="5" t="s">
        <v>12</v>
      </c>
      <c r="G98" s="9">
        <v>271.39999999999998</v>
      </c>
      <c r="H98" s="8">
        <v>285</v>
      </c>
      <c r="I98" s="9">
        <v>275</v>
      </c>
    </row>
    <row r="99" spans="2:9" x14ac:dyDescent="0.25">
      <c r="B99" s="10" t="s">
        <v>164</v>
      </c>
      <c r="C99" s="8" t="s">
        <v>199</v>
      </c>
      <c r="D99" s="1"/>
      <c r="E99" t="s">
        <v>10</v>
      </c>
      <c r="F99" s="5" t="s">
        <v>12</v>
      </c>
      <c r="G99" s="9">
        <v>167.48</v>
      </c>
      <c r="H99" s="8">
        <v>220</v>
      </c>
      <c r="I99" s="9">
        <v>200</v>
      </c>
    </row>
    <row r="100" spans="2:9" x14ac:dyDescent="0.25">
      <c r="B100" s="10" t="s">
        <v>165</v>
      </c>
      <c r="C100" s="8" t="s">
        <v>200</v>
      </c>
      <c r="D100" s="1"/>
      <c r="E100" t="s">
        <v>10</v>
      </c>
      <c r="F100" s="5" t="s">
        <v>12</v>
      </c>
      <c r="G100" s="9">
        <v>271.39999999999998</v>
      </c>
      <c r="H100" s="8">
        <v>285</v>
      </c>
      <c r="I100" s="9">
        <v>275</v>
      </c>
    </row>
    <row r="101" spans="2:9" x14ac:dyDescent="0.25">
      <c r="B101" s="10" t="s">
        <v>166</v>
      </c>
      <c r="C101" s="8" t="s">
        <v>201</v>
      </c>
      <c r="D101" s="1"/>
      <c r="E101" t="s">
        <v>10</v>
      </c>
      <c r="F101" s="5" t="s">
        <v>12</v>
      </c>
      <c r="G101" s="9">
        <v>232.88</v>
      </c>
      <c r="H101" s="8">
        <v>250</v>
      </c>
      <c r="I101" s="9">
        <v>235</v>
      </c>
    </row>
    <row r="102" spans="2:9" x14ac:dyDescent="0.25">
      <c r="B102" s="10" t="s">
        <v>167</v>
      </c>
      <c r="C102" s="8" t="s">
        <v>202</v>
      </c>
      <c r="D102" s="1"/>
      <c r="E102" t="s">
        <v>10</v>
      </c>
      <c r="F102" s="5" t="s">
        <v>12</v>
      </c>
      <c r="G102" s="9">
        <v>297.57</v>
      </c>
      <c r="H102" s="8">
        <v>320</v>
      </c>
      <c r="I102" s="9">
        <v>300</v>
      </c>
    </row>
    <row r="103" spans="2:9" x14ac:dyDescent="0.25">
      <c r="B103" s="10" t="s">
        <v>168</v>
      </c>
      <c r="C103" s="8" t="s">
        <v>203</v>
      </c>
      <c r="D103" s="1"/>
      <c r="E103" t="s">
        <v>10</v>
      </c>
      <c r="F103" s="5" t="s">
        <v>12</v>
      </c>
      <c r="G103" s="9">
        <v>0</v>
      </c>
      <c r="H103" s="8">
        <v>330</v>
      </c>
      <c r="I103" s="9">
        <v>310</v>
      </c>
    </row>
    <row r="104" spans="2:9" x14ac:dyDescent="0.25">
      <c r="B104" s="12" t="s">
        <v>205</v>
      </c>
      <c r="C104" s="8" t="s">
        <v>206</v>
      </c>
      <c r="D104" s="1"/>
      <c r="E104" t="s">
        <v>10</v>
      </c>
      <c r="F104" s="5" t="s">
        <v>12</v>
      </c>
      <c r="G104" s="9">
        <v>0</v>
      </c>
      <c r="H104" s="8">
        <v>420</v>
      </c>
      <c r="I104" s="9">
        <v>410</v>
      </c>
    </row>
    <row r="105" spans="2:9" x14ac:dyDescent="0.25">
      <c r="B105" s="12" t="s">
        <v>207</v>
      </c>
      <c r="C105" s="8" t="s">
        <v>208</v>
      </c>
      <c r="D105" s="1"/>
      <c r="E105" t="s">
        <v>10</v>
      </c>
      <c r="F105" s="5" t="s">
        <v>12</v>
      </c>
      <c r="G105" s="9">
        <v>0</v>
      </c>
      <c r="H105" s="8">
        <v>450</v>
      </c>
      <c r="I105" s="9">
        <v>440</v>
      </c>
    </row>
    <row r="106" spans="2:9" x14ac:dyDescent="0.25">
      <c r="B106" s="12" t="s">
        <v>209</v>
      </c>
      <c r="C106" s="8" t="s">
        <v>210</v>
      </c>
      <c r="D106" s="1"/>
      <c r="E106" t="s">
        <v>10</v>
      </c>
      <c r="F106" s="5" t="s">
        <v>12</v>
      </c>
      <c r="G106" s="9">
        <v>0</v>
      </c>
      <c r="H106" s="8">
        <v>385</v>
      </c>
      <c r="I106" s="9">
        <v>385</v>
      </c>
    </row>
    <row r="107" spans="2:9" x14ac:dyDescent="0.25">
      <c r="B107" s="12" t="s">
        <v>211</v>
      </c>
      <c r="C107" s="8" t="s">
        <v>212</v>
      </c>
      <c r="D107" s="1"/>
      <c r="E107" t="s">
        <v>10</v>
      </c>
      <c r="F107" s="5" t="s">
        <v>12</v>
      </c>
      <c r="G107" s="9">
        <v>360</v>
      </c>
      <c r="H107" s="8">
        <v>385</v>
      </c>
      <c r="I107" s="9">
        <v>385</v>
      </c>
    </row>
    <row r="108" spans="2:9" x14ac:dyDescent="0.25">
      <c r="B108" s="12" t="s">
        <v>213</v>
      </c>
      <c r="C108" s="8" t="s">
        <v>214</v>
      </c>
      <c r="D108" s="1"/>
      <c r="E108" t="s">
        <v>10</v>
      </c>
      <c r="F108" s="5" t="s">
        <v>12</v>
      </c>
      <c r="G108" s="9">
        <v>258</v>
      </c>
      <c r="H108" s="8">
        <v>270</v>
      </c>
      <c r="I108" s="9">
        <v>260</v>
      </c>
    </row>
    <row r="109" spans="2:9" x14ac:dyDescent="0.25">
      <c r="B109" s="12" t="s">
        <v>215</v>
      </c>
      <c r="C109" s="8" t="s">
        <v>216</v>
      </c>
      <c r="D109" s="1"/>
      <c r="E109" t="s">
        <v>10</v>
      </c>
      <c r="F109" s="5" t="s">
        <v>12</v>
      </c>
      <c r="G109" s="9">
        <v>329</v>
      </c>
      <c r="H109" s="8">
        <v>360</v>
      </c>
      <c r="I109" s="9">
        <v>350</v>
      </c>
    </row>
    <row r="110" spans="2:9" x14ac:dyDescent="0.25">
      <c r="B110" s="12" t="s">
        <v>217</v>
      </c>
      <c r="C110" s="8" t="s">
        <v>218</v>
      </c>
      <c r="D110" s="1"/>
      <c r="E110" t="s">
        <v>10</v>
      </c>
      <c r="F110" s="5" t="s">
        <v>12</v>
      </c>
      <c r="G110" s="9">
        <v>0</v>
      </c>
      <c r="H110" s="8">
        <v>0</v>
      </c>
      <c r="I110" s="9">
        <v>0</v>
      </c>
    </row>
    <row r="111" spans="2:9" x14ac:dyDescent="0.25">
      <c r="B111" s="12" t="s">
        <v>219</v>
      </c>
      <c r="C111" s="8" t="s">
        <v>220</v>
      </c>
      <c r="D111" s="1"/>
      <c r="E111" t="s">
        <v>10</v>
      </c>
      <c r="F111" s="5" t="s">
        <v>12</v>
      </c>
      <c r="G111" s="9">
        <v>216</v>
      </c>
      <c r="H111" s="8">
        <v>250</v>
      </c>
      <c r="I111" s="9">
        <v>235</v>
      </c>
    </row>
    <row r="112" spans="2:9" x14ac:dyDescent="0.25">
      <c r="B112" s="12" t="s">
        <v>221</v>
      </c>
      <c r="C112" s="8" t="s">
        <v>222</v>
      </c>
      <c r="D112" s="1"/>
      <c r="E112" t="s">
        <v>10</v>
      </c>
      <c r="F112" s="5" t="s">
        <v>12</v>
      </c>
      <c r="G112" s="9">
        <v>289</v>
      </c>
      <c r="H112" s="8">
        <v>295</v>
      </c>
      <c r="I112" s="9">
        <v>295</v>
      </c>
    </row>
    <row r="113" spans="2:9" x14ac:dyDescent="0.25">
      <c r="B113" s="12" t="s">
        <v>223</v>
      </c>
      <c r="C113" s="8" t="s">
        <v>224</v>
      </c>
      <c r="D113" s="1"/>
      <c r="E113" t="s">
        <v>10</v>
      </c>
      <c r="F113" s="5" t="s">
        <v>12</v>
      </c>
      <c r="G113" s="9">
        <v>354</v>
      </c>
      <c r="H113" s="8">
        <v>370</v>
      </c>
      <c r="I113" s="9">
        <v>370</v>
      </c>
    </row>
    <row r="114" spans="2:9" x14ac:dyDescent="0.25">
      <c r="B114" s="12" t="s">
        <v>225</v>
      </c>
      <c r="C114" s="8" t="s">
        <v>226</v>
      </c>
      <c r="D114" s="1"/>
      <c r="E114" t="s">
        <v>10</v>
      </c>
      <c r="F114" s="5" t="s">
        <v>12</v>
      </c>
      <c r="G114" s="9">
        <v>554</v>
      </c>
      <c r="H114" s="8">
        <v>560</v>
      </c>
      <c r="I114" s="9">
        <v>560</v>
      </c>
    </row>
    <row r="115" spans="2:9" x14ac:dyDescent="0.25">
      <c r="B115" s="12" t="s">
        <v>227</v>
      </c>
      <c r="C115" s="8" t="s">
        <v>228</v>
      </c>
      <c r="D115" s="1"/>
      <c r="E115" t="s">
        <v>10</v>
      </c>
      <c r="F115" s="5" t="s">
        <v>12</v>
      </c>
      <c r="G115" s="9"/>
      <c r="H115" s="8">
        <v>530</v>
      </c>
      <c r="I115" s="9">
        <v>530</v>
      </c>
    </row>
    <row r="116" spans="2:9" x14ac:dyDescent="0.25">
      <c r="B116" s="12" t="s">
        <v>229</v>
      </c>
      <c r="C116" s="8" t="s">
        <v>230</v>
      </c>
      <c r="D116" s="1"/>
      <c r="E116" t="s">
        <v>10</v>
      </c>
      <c r="F116" s="5" t="s">
        <v>12</v>
      </c>
      <c r="G116" s="9">
        <v>285</v>
      </c>
      <c r="H116" s="8">
        <v>350</v>
      </c>
      <c r="I116" s="9">
        <v>320</v>
      </c>
    </row>
    <row r="117" spans="2:9" x14ac:dyDescent="0.25">
      <c r="B117" s="12" t="s">
        <v>231</v>
      </c>
      <c r="C117" s="8" t="s">
        <v>232</v>
      </c>
      <c r="D117" s="1"/>
      <c r="E117" t="s">
        <v>10</v>
      </c>
      <c r="F117" s="5" t="s">
        <v>12</v>
      </c>
      <c r="G117" s="9">
        <v>157</v>
      </c>
      <c r="H117" s="8">
        <v>220</v>
      </c>
      <c r="I117" s="9">
        <v>195</v>
      </c>
    </row>
    <row r="118" spans="2:9" x14ac:dyDescent="0.25">
      <c r="B118" s="12" t="s">
        <v>233</v>
      </c>
      <c r="C118" s="8" t="s">
        <v>234</v>
      </c>
      <c r="D118" s="1"/>
      <c r="E118" t="s">
        <v>10</v>
      </c>
      <c r="F118" s="5" t="s">
        <v>12</v>
      </c>
      <c r="G118" s="9">
        <v>231</v>
      </c>
      <c r="H118" s="8">
        <v>250</v>
      </c>
      <c r="I118" s="9">
        <v>235</v>
      </c>
    </row>
    <row r="119" spans="2:9" x14ac:dyDescent="0.25">
      <c r="B119" s="12" t="s">
        <v>235</v>
      </c>
      <c r="C119" s="8" t="s">
        <v>236</v>
      </c>
      <c r="D119" s="1"/>
      <c r="E119" t="s">
        <v>10</v>
      </c>
      <c r="F119" s="5" t="s">
        <v>12</v>
      </c>
      <c r="G119" s="9">
        <v>231</v>
      </c>
      <c r="H119" s="8">
        <v>240</v>
      </c>
      <c r="I119" s="9">
        <v>220</v>
      </c>
    </row>
    <row r="120" spans="2:9" x14ac:dyDescent="0.25">
      <c r="B120" s="12" t="s">
        <v>237</v>
      </c>
      <c r="C120" s="8" t="s">
        <v>238</v>
      </c>
      <c r="D120" s="1"/>
      <c r="E120" t="s">
        <v>10</v>
      </c>
      <c r="F120" s="5" t="s">
        <v>12</v>
      </c>
      <c r="G120" s="9">
        <f>15.4*9.75</f>
        <v>150.15</v>
      </c>
      <c r="H120" s="8">
        <v>220</v>
      </c>
      <c r="I120" s="9">
        <v>195</v>
      </c>
    </row>
    <row r="121" spans="2:9" x14ac:dyDescent="0.25">
      <c r="B121" s="12" t="s">
        <v>239</v>
      </c>
      <c r="C121" s="8" t="s">
        <v>240</v>
      </c>
      <c r="D121" s="1"/>
      <c r="E121" t="s">
        <v>10</v>
      </c>
      <c r="F121" s="5" t="s">
        <v>12</v>
      </c>
      <c r="G121" s="9">
        <v>158</v>
      </c>
      <c r="H121" s="8">
        <v>220</v>
      </c>
      <c r="I121" s="9">
        <v>195</v>
      </c>
    </row>
    <row r="122" spans="2:9" x14ac:dyDescent="0.25">
      <c r="B122" s="12" t="s">
        <v>241</v>
      </c>
      <c r="C122" s="8" t="s">
        <v>242</v>
      </c>
      <c r="D122" s="1"/>
      <c r="E122" t="s">
        <v>10</v>
      </c>
      <c r="F122" s="5" t="s">
        <v>12</v>
      </c>
      <c r="G122" s="9">
        <f>14.9*9.75</f>
        <v>145.27500000000001</v>
      </c>
      <c r="H122" s="8">
        <v>220</v>
      </c>
      <c r="I122" s="9">
        <v>195</v>
      </c>
    </row>
    <row r="123" spans="2:9" x14ac:dyDescent="0.25">
      <c r="B123" s="12" t="s">
        <v>243</v>
      </c>
      <c r="C123" s="8" t="s">
        <v>244</v>
      </c>
      <c r="D123" s="1"/>
      <c r="E123" t="s">
        <v>10</v>
      </c>
      <c r="F123" s="5" t="s">
        <v>12</v>
      </c>
      <c r="G123" s="9">
        <f>14.9*9.75</f>
        <v>145.27500000000001</v>
      </c>
      <c r="H123" s="8">
        <v>220</v>
      </c>
      <c r="I123" s="9">
        <v>195</v>
      </c>
    </row>
    <row r="124" spans="2:9" x14ac:dyDescent="0.25">
      <c r="B124" s="12" t="s">
        <v>245</v>
      </c>
      <c r="C124" s="8" t="s">
        <v>246</v>
      </c>
      <c r="D124" s="1"/>
      <c r="E124" t="s">
        <v>10</v>
      </c>
      <c r="F124" s="5" t="s">
        <v>12</v>
      </c>
      <c r="G124" s="9">
        <v>154</v>
      </c>
      <c r="H124" s="8">
        <v>220</v>
      </c>
      <c r="I124" s="9">
        <v>195</v>
      </c>
    </row>
    <row r="125" spans="2:9" x14ac:dyDescent="0.25">
      <c r="B125" s="12" t="s">
        <v>247</v>
      </c>
      <c r="C125" s="8" t="s">
        <v>248</v>
      </c>
      <c r="D125" s="1"/>
      <c r="E125" t="s">
        <v>10</v>
      </c>
      <c r="F125" s="5" t="s">
        <v>12</v>
      </c>
      <c r="G125" s="9">
        <v>199</v>
      </c>
      <c r="H125" s="8">
        <v>230</v>
      </c>
      <c r="I125" s="9">
        <v>210</v>
      </c>
    </row>
    <row r="126" spans="2:9" x14ac:dyDescent="0.25">
      <c r="B126" s="12" t="s">
        <v>249</v>
      </c>
      <c r="C126" s="8" t="s">
        <v>250</v>
      </c>
      <c r="D126" s="1"/>
      <c r="E126" t="s">
        <v>10</v>
      </c>
      <c r="F126" s="5" t="s">
        <v>12</v>
      </c>
      <c r="G126" s="9">
        <f>14.9*9.75</f>
        <v>145.27500000000001</v>
      </c>
      <c r="H126" s="8">
        <v>220</v>
      </c>
      <c r="I126" s="9">
        <v>195</v>
      </c>
    </row>
    <row r="127" spans="2:9" x14ac:dyDescent="0.25">
      <c r="B127" s="12" t="s">
        <v>251</v>
      </c>
      <c r="C127" s="8" t="s">
        <v>252</v>
      </c>
      <c r="D127" s="1"/>
      <c r="E127" t="s">
        <v>10</v>
      </c>
      <c r="F127" s="5" t="s">
        <v>12</v>
      </c>
      <c r="G127" s="9">
        <v>199</v>
      </c>
      <c r="H127" s="8">
        <v>230</v>
      </c>
      <c r="I127" s="9">
        <v>210</v>
      </c>
    </row>
    <row r="128" spans="2:9" x14ac:dyDescent="0.25">
      <c r="B128" s="12" t="s">
        <v>253</v>
      </c>
      <c r="C128" s="8" t="s">
        <v>254</v>
      </c>
      <c r="D128" s="1"/>
      <c r="E128" t="s">
        <v>10</v>
      </c>
      <c r="F128" s="5" t="s">
        <v>12</v>
      </c>
      <c r="G128" s="9">
        <v>205</v>
      </c>
      <c r="H128" s="8">
        <v>230</v>
      </c>
      <c r="I128" s="9">
        <v>215</v>
      </c>
    </row>
    <row r="129" spans="2:9" x14ac:dyDescent="0.25">
      <c r="B129" s="12" t="s">
        <v>255</v>
      </c>
      <c r="C129" s="8" t="s">
        <v>256</v>
      </c>
      <c r="D129" s="1"/>
      <c r="E129" t="s">
        <v>10</v>
      </c>
      <c r="F129" s="5" t="s">
        <v>12</v>
      </c>
      <c r="G129" s="9">
        <v>234</v>
      </c>
      <c r="H129" s="8">
        <v>260</v>
      </c>
      <c r="I129" s="9">
        <v>245</v>
      </c>
    </row>
    <row r="130" spans="2:9" x14ac:dyDescent="0.25">
      <c r="B130" s="12" t="s">
        <v>257</v>
      </c>
      <c r="C130" s="8" t="s">
        <v>258</v>
      </c>
      <c r="D130" s="1"/>
      <c r="E130" t="s">
        <v>10</v>
      </c>
      <c r="F130" s="5" t="s">
        <v>12</v>
      </c>
      <c r="G130" s="9">
        <f>25.5*9.75</f>
        <v>248.625</v>
      </c>
      <c r="H130" s="8">
        <v>320</v>
      </c>
      <c r="I130" s="9">
        <v>300</v>
      </c>
    </row>
    <row r="131" spans="2:9" x14ac:dyDescent="0.25">
      <c r="B131" s="12" t="s">
        <v>259</v>
      </c>
      <c r="C131" s="8" t="s">
        <v>260</v>
      </c>
      <c r="D131" s="1"/>
      <c r="E131" t="s">
        <v>10</v>
      </c>
      <c r="F131" s="5" t="s">
        <v>12</v>
      </c>
      <c r="G131" s="9">
        <v>0</v>
      </c>
      <c r="H131" s="8">
        <v>0</v>
      </c>
      <c r="I131" s="9">
        <v>0</v>
      </c>
    </row>
    <row r="132" spans="2:9" x14ac:dyDescent="0.25">
      <c r="B132" s="12" t="s">
        <v>261</v>
      </c>
      <c r="C132" s="8" t="s">
        <v>262</v>
      </c>
      <c r="D132" s="1"/>
      <c r="E132" t="s">
        <v>10</v>
      </c>
      <c r="F132" s="5" t="s">
        <v>12</v>
      </c>
      <c r="G132" s="9">
        <f>25*9.75</f>
        <v>243.75</v>
      </c>
      <c r="H132" s="8">
        <v>350</v>
      </c>
      <c r="I132" s="9">
        <v>310</v>
      </c>
    </row>
    <row r="133" spans="2:9" x14ac:dyDescent="0.25">
      <c r="B133" s="12" t="s">
        <v>263</v>
      </c>
      <c r="C133" s="8" t="s">
        <v>264</v>
      </c>
      <c r="D133" s="1"/>
      <c r="E133" t="s">
        <v>10</v>
      </c>
      <c r="F133" s="5" t="s">
        <v>12</v>
      </c>
      <c r="G133" s="9">
        <v>345</v>
      </c>
      <c r="H133" s="8">
        <v>470</v>
      </c>
      <c r="I133" s="9">
        <v>420</v>
      </c>
    </row>
    <row r="134" spans="2:9" x14ac:dyDescent="0.25">
      <c r="B134" s="12" t="s">
        <v>265</v>
      </c>
      <c r="C134" s="8" t="s">
        <v>266</v>
      </c>
      <c r="D134" s="1"/>
      <c r="E134" t="s">
        <v>10</v>
      </c>
      <c r="F134" s="5" t="s">
        <v>12</v>
      </c>
      <c r="G134" s="9">
        <v>499</v>
      </c>
      <c r="H134" s="8">
        <v>520</v>
      </c>
      <c r="I134" s="9">
        <v>500</v>
      </c>
    </row>
    <row r="135" spans="2:9" x14ac:dyDescent="0.25">
      <c r="B135" s="12" t="s">
        <v>267</v>
      </c>
      <c r="C135" s="8" t="s">
        <v>268</v>
      </c>
      <c r="D135" s="1"/>
      <c r="E135" t="s">
        <v>10</v>
      </c>
      <c r="F135" s="5" t="s">
        <v>12</v>
      </c>
      <c r="G135" s="9">
        <v>192</v>
      </c>
      <c r="H135" s="8">
        <v>230</v>
      </c>
      <c r="I135" s="9">
        <v>210</v>
      </c>
    </row>
    <row r="136" spans="2:9" x14ac:dyDescent="0.25">
      <c r="B136" s="12" t="s">
        <v>269</v>
      </c>
      <c r="C136" s="8" t="s">
        <v>270</v>
      </c>
      <c r="D136" s="1"/>
      <c r="E136" t="s">
        <v>10</v>
      </c>
      <c r="F136" s="5" t="s">
        <v>12</v>
      </c>
      <c r="G136" s="9">
        <v>238.56</v>
      </c>
      <c r="H136" s="8">
        <v>250</v>
      </c>
      <c r="I136" s="9">
        <v>245</v>
      </c>
    </row>
    <row r="137" spans="2:9" x14ac:dyDescent="0.25">
      <c r="B137" s="12" t="s">
        <v>271</v>
      </c>
      <c r="C137" s="8" t="s">
        <v>272</v>
      </c>
      <c r="D137" s="1"/>
      <c r="E137" t="s">
        <v>10</v>
      </c>
      <c r="F137" s="5" t="s">
        <v>12</v>
      </c>
      <c r="G137" s="9">
        <v>299</v>
      </c>
      <c r="H137" s="8">
        <v>330</v>
      </c>
      <c r="I137" s="9">
        <v>310</v>
      </c>
    </row>
    <row r="138" spans="2:9" x14ac:dyDescent="0.25">
      <c r="B138" s="12" t="s">
        <v>273</v>
      </c>
      <c r="C138" s="8" t="s">
        <v>274</v>
      </c>
      <c r="D138" s="1"/>
      <c r="E138" t="s">
        <v>10</v>
      </c>
      <c r="F138" s="5" t="s">
        <v>12</v>
      </c>
      <c r="G138" s="9">
        <v>224.36</v>
      </c>
      <c r="H138" s="8">
        <v>260</v>
      </c>
      <c r="I138" s="9">
        <v>235</v>
      </c>
    </row>
    <row r="139" spans="2:9" x14ac:dyDescent="0.25">
      <c r="B139" s="12" t="s">
        <v>275</v>
      </c>
      <c r="C139" s="8" t="s">
        <v>276</v>
      </c>
      <c r="D139" s="1"/>
      <c r="E139" t="s">
        <v>10</v>
      </c>
      <c r="F139" s="5" t="s">
        <v>12</v>
      </c>
      <c r="G139" s="9">
        <v>192.4</v>
      </c>
      <c r="H139" s="8">
        <v>230</v>
      </c>
      <c r="I139" s="9">
        <v>210</v>
      </c>
    </row>
    <row r="140" spans="2:9" x14ac:dyDescent="0.25">
      <c r="B140" s="12" t="s">
        <v>277</v>
      </c>
      <c r="C140" s="8" t="s">
        <v>278</v>
      </c>
      <c r="D140" s="1"/>
      <c r="E140" t="s">
        <v>10</v>
      </c>
      <c r="F140" s="5" t="s">
        <v>12</v>
      </c>
      <c r="G140" s="9">
        <v>382</v>
      </c>
      <c r="H140" s="8">
        <v>400</v>
      </c>
      <c r="I140" s="9">
        <v>390</v>
      </c>
    </row>
    <row r="141" spans="2:9" x14ac:dyDescent="0.25">
      <c r="B141" s="12" t="s">
        <v>279</v>
      </c>
      <c r="C141" s="8" t="s">
        <v>280</v>
      </c>
      <c r="D141" s="1"/>
      <c r="E141" t="s">
        <v>10</v>
      </c>
      <c r="F141" s="5" t="s">
        <v>12</v>
      </c>
      <c r="G141" s="9">
        <v>376</v>
      </c>
      <c r="H141" s="8">
        <v>400</v>
      </c>
      <c r="I141" s="9">
        <v>390</v>
      </c>
    </row>
    <row r="142" spans="2:9" x14ac:dyDescent="0.25">
      <c r="B142" s="12" t="s">
        <v>281</v>
      </c>
      <c r="C142" s="8" t="s">
        <v>282</v>
      </c>
      <c r="D142" s="1"/>
      <c r="E142" t="s">
        <v>10</v>
      </c>
      <c r="F142" s="5" t="s">
        <v>12</v>
      </c>
      <c r="G142" s="9">
        <f>15.8*9.75</f>
        <v>154.05000000000001</v>
      </c>
      <c r="H142" s="8">
        <v>220</v>
      </c>
      <c r="I142" s="9">
        <v>200</v>
      </c>
    </row>
    <row r="143" spans="2:9" x14ac:dyDescent="0.25">
      <c r="B143" s="12" t="s">
        <v>283</v>
      </c>
      <c r="C143" s="8" t="s">
        <v>284</v>
      </c>
      <c r="D143" s="1"/>
      <c r="E143" t="s">
        <v>10</v>
      </c>
      <c r="F143" s="5" t="s">
        <v>12</v>
      </c>
      <c r="G143" s="9">
        <v>233</v>
      </c>
      <c r="H143" s="8">
        <v>310</v>
      </c>
      <c r="I143" s="9">
        <v>285</v>
      </c>
    </row>
    <row r="144" spans="2:9" x14ac:dyDescent="0.25">
      <c r="B144" s="12" t="s">
        <v>285</v>
      </c>
      <c r="C144" s="8" t="s">
        <v>286</v>
      </c>
      <c r="D144" s="1"/>
      <c r="E144" t="s">
        <v>10</v>
      </c>
      <c r="F144" s="5" t="s">
        <v>12</v>
      </c>
      <c r="G144" s="9">
        <v>346.5</v>
      </c>
      <c r="H144" s="8">
        <v>350</v>
      </c>
      <c r="I144" s="9">
        <v>350</v>
      </c>
    </row>
    <row r="145" spans="2:9" x14ac:dyDescent="0.25">
      <c r="B145" s="12" t="s">
        <v>287</v>
      </c>
      <c r="C145" s="8" t="s">
        <v>288</v>
      </c>
      <c r="D145" s="1"/>
      <c r="E145" t="s">
        <v>10</v>
      </c>
      <c r="F145" s="5" t="s">
        <v>12</v>
      </c>
      <c r="G145" s="9">
        <v>346.5</v>
      </c>
      <c r="H145" s="8">
        <v>350</v>
      </c>
      <c r="I145" s="9">
        <v>350</v>
      </c>
    </row>
    <row r="146" spans="2:9" x14ac:dyDescent="0.25">
      <c r="B146" s="12" t="s">
        <v>289</v>
      </c>
      <c r="C146" s="8" t="s">
        <v>290</v>
      </c>
      <c r="D146" s="1"/>
      <c r="E146" t="s">
        <v>10</v>
      </c>
      <c r="F146" s="5" t="s">
        <v>12</v>
      </c>
      <c r="G146" s="9">
        <f>15.4*9.75</f>
        <v>150.15</v>
      </c>
      <c r="H146" s="8">
        <v>220</v>
      </c>
      <c r="I146" s="9">
        <v>195</v>
      </c>
    </row>
    <row r="147" spans="2:9" x14ac:dyDescent="0.25">
      <c r="B147" s="12" t="s">
        <v>291</v>
      </c>
      <c r="C147" s="8" t="s">
        <v>292</v>
      </c>
      <c r="D147" s="1"/>
      <c r="E147" t="s">
        <v>10</v>
      </c>
      <c r="F147" s="5" t="s">
        <v>12</v>
      </c>
      <c r="G147" s="9">
        <v>438</v>
      </c>
      <c r="H147" s="8">
        <v>450</v>
      </c>
      <c r="I147" s="9">
        <v>450</v>
      </c>
    </row>
    <row r="148" spans="2:9" x14ac:dyDescent="0.25">
      <c r="B148" s="12" t="s">
        <v>293</v>
      </c>
      <c r="C148" s="8" t="s">
        <v>294</v>
      </c>
      <c r="D148" s="1"/>
      <c r="E148" t="s">
        <v>10</v>
      </c>
      <c r="F148" s="5" t="s">
        <v>12</v>
      </c>
      <c r="G148" s="9">
        <v>291</v>
      </c>
      <c r="H148" s="8">
        <v>330</v>
      </c>
      <c r="I148" s="9">
        <v>320</v>
      </c>
    </row>
    <row r="149" spans="2:9" x14ac:dyDescent="0.25">
      <c r="B149" s="12" t="s">
        <v>295</v>
      </c>
      <c r="C149" s="8" t="s">
        <v>296</v>
      </c>
      <c r="D149" s="1"/>
      <c r="E149" t="s">
        <v>10</v>
      </c>
      <c r="F149" s="5" t="s">
        <v>12</v>
      </c>
      <c r="G149" s="9">
        <v>506</v>
      </c>
      <c r="H149" s="8">
        <v>530</v>
      </c>
      <c r="I149" s="9">
        <v>530</v>
      </c>
    </row>
    <row r="150" spans="2:9" x14ac:dyDescent="0.25">
      <c r="B150" s="12" t="s">
        <v>297</v>
      </c>
      <c r="C150" s="8" t="s">
        <v>298</v>
      </c>
      <c r="D150" s="1"/>
      <c r="E150" t="s">
        <v>10</v>
      </c>
      <c r="F150" s="5" t="s">
        <v>12</v>
      </c>
      <c r="G150" s="9">
        <v>299</v>
      </c>
      <c r="H150" s="8">
        <v>330</v>
      </c>
      <c r="I150" s="9">
        <v>310</v>
      </c>
    </row>
    <row r="151" spans="2:9" x14ac:dyDescent="0.25">
      <c r="B151" s="12" t="s">
        <v>299</v>
      </c>
      <c r="C151" s="8" t="s">
        <v>300</v>
      </c>
      <c r="D151" s="1"/>
      <c r="E151" t="s">
        <v>10</v>
      </c>
      <c r="F151" s="5" t="s">
        <v>12</v>
      </c>
      <c r="G151" s="9">
        <v>291</v>
      </c>
      <c r="H151" s="8">
        <v>320</v>
      </c>
      <c r="I151" s="9">
        <v>300</v>
      </c>
    </row>
    <row r="152" spans="2:9" x14ac:dyDescent="0.25">
      <c r="B152" s="12" t="s">
        <v>301</v>
      </c>
      <c r="C152" s="8" t="s">
        <v>302</v>
      </c>
      <c r="D152" s="1"/>
      <c r="E152" t="s">
        <v>10</v>
      </c>
      <c r="F152" s="5" t="s">
        <v>12</v>
      </c>
      <c r="G152" s="9">
        <v>343</v>
      </c>
      <c r="H152" s="8">
        <v>370</v>
      </c>
      <c r="I152" s="9">
        <v>360</v>
      </c>
    </row>
    <row r="153" spans="2:9" x14ac:dyDescent="0.25">
      <c r="B153" s="12" t="s">
        <v>303</v>
      </c>
      <c r="C153" s="8" t="s">
        <v>304</v>
      </c>
      <c r="D153" s="1"/>
      <c r="E153" t="s">
        <v>10</v>
      </c>
      <c r="F153" s="5" t="s">
        <v>12</v>
      </c>
      <c r="G153" s="9">
        <v>347</v>
      </c>
      <c r="H153" s="8">
        <v>370</v>
      </c>
      <c r="I153" s="9">
        <v>360</v>
      </c>
    </row>
    <row r="154" spans="2:9" x14ac:dyDescent="0.25">
      <c r="B154" s="12" t="s">
        <v>305</v>
      </c>
      <c r="C154" s="8" t="s">
        <v>306</v>
      </c>
      <c r="D154" s="1"/>
      <c r="E154" t="s">
        <v>10</v>
      </c>
      <c r="F154" s="5" t="s">
        <v>12</v>
      </c>
      <c r="G154" s="9">
        <f>15.4*9.75</f>
        <v>150.15</v>
      </c>
      <c r="H154" s="8">
        <v>220</v>
      </c>
      <c r="I154" s="9">
        <v>195</v>
      </c>
    </row>
    <row r="155" spans="2:9" x14ac:dyDescent="0.25">
      <c r="B155" s="12" t="s">
        <v>307</v>
      </c>
      <c r="C155" s="8" t="s">
        <v>308</v>
      </c>
      <c r="D155" s="1"/>
      <c r="E155" t="s">
        <v>10</v>
      </c>
      <c r="F155" s="5" t="s">
        <v>12</v>
      </c>
      <c r="G155" s="9">
        <v>413</v>
      </c>
      <c r="H155" s="8">
        <v>420</v>
      </c>
      <c r="I155" s="9">
        <v>415</v>
      </c>
    </row>
    <row r="156" spans="2:9" x14ac:dyDescent="0.25">
      <c r="B156" s="12" t="s">
        <v>309</v>
      </c>
      <c r="C156" s="8" t="s">
        <v>310</v>
      </c>
      <c r="D156" s="1"/>
      <c r="E156" t="s">
        <v>10</v>
      </c>
      <c r="F156" s="5" t="s">
        <v>12</v>
      </c>
      <c r="G156" s="9">
        <v>397</v>
      </c>
      <c r="H156" s="8">
        <v>405</v>
      </c>
      <c r="I156" s="9">
        <v>405</v>
      </c>
    </row>
    <row r="157" spans="2:9" x14ac:dyDescent="0.25">
      <c r="B157" s="12" t="s">
        <v>311</v>
      </c>
      <c r="C157" s="8" t="s">
        <v>312</v>
      </c>
      <c r="D157" s="1"/>
      <c r="E157" t="s">
        <v>10</v>
      </c>
      <c r="F157" s="5" t="s">
        <v>12</v>
      </c>
      <c r="G157" s="9">
        <v>335</v>
      </c>
      <c r="H157" s="8">
        <v>345</v>
      </c>
      <c r="I157" s="9">
        <v>345</v>
      </c>
    </row>
    <row r="158" spans="2:9" x14ac:dyDescent="0.25">
      <c r="B158" s="12" t="s">
        <v>313</v>
      </c>
      <c r="C158" s="8" t="s">
        <v>314</v>
      </c>
      <c r="D158" s="1"/>
      <c r="E158" t="s">
        <v>10</v>
      </c>
      <c r="F158" s="5" t="s">
        <v>12</v>
      </c>
      <c r="G158" s="9">
        <v>236</v>
      </c>
      <c r="H158" s="8">
        <v>230</v>
      </c>
      <c r="I158" s="9">
        <v>200</v>
      </c>
    </row>
    <row r="159" spans="2:9" x14ac:dyDescent="0.25">
      <c r="B159" s="12" t="s">
        <v>315</v>
      </c>
      <c r="C159" s="8" t="s">
        <v>316</v>
      </c>
      <c r="D159" s="1"/>
      <c r="E159" t="s">
        <v>10</v>
      </c>
      <c r="F159" s="5" t="s">
        <v>12</v>
      </c>
      <c r="G159" s="9">
        <v>154</v>
      </c>
      <c r="H159" s="8">
        <v>220</v>
      </c>
      <c r="I159" s="9">
        <v>195</v>
      </c>
    </row>
    <row r="160" spans="2:9" x14ac:dyDescent="0.25">
      <c r="B160" s="12" t="s">
        <v>317</v>
      </c>
      <c r="C160" s="8" t="s">
        <v>318</v>
      </c>
      <c r="D160" s="1"/>
      <c r="E160" t="s">
        <v>10</v>
      </c>
      <c r="F160" s="5" t="s">
        <v>12</v>
      </c>
      <c r="G160" s="9">
        <v>162</v>
      </c>
      <c r="H160" s="8">
        <v>220</v>
      </c>
      <c r="I160" s="9">
        <v>195</v>
      </c>
    </row>
    <row r="161" spans="2:9" x14ac:dyDescent="0.25">
      <c r="B161" s="12" t="s">
        <v>319</v>
      </c>
      <c r="C161" s="8" t="s">
        <v>320</v>
      </c>
      <c r="D161" s="1"/>
      <c r="E161" t="s">
        <v>10</v>
      </c>
      <c r="F161" s="5" t="s">
        <v>12</v>
      </c>
      <c r="G161" s="9">
        <v>148</v>
      </c>
      <c r="H161" s="8">
        <v>220</v>
      </c>
      <c r="I161" s="9">
        <v>195</v>
      </c>
    </row>
    <row r="162" spans="2:9" x14ac:dyDescent="0.25">
      <c r="B162" s="12" t="s">
        <v>321</v>
      </c>
      <c r="C162" s="8" t="s">
        <v>322</v>
      </c>
      <c r="D162" s="1"/>
      <c r="E162" t="s">
        <v>10</v>
      </c>
      <c r="F162" s="5" t="s">
        <v>12</v>
      </c>
      <c r="G162" s="9">
        <v>294</v>
      </c>
      <c r="H162" s="8">
        <v>320</v>
      </c>
      <c r="I162" s="9">
        <v>300</v>
      </c>
    </row>
    <row r="163" spans="2:9" x14ac:dyDescent="0.25">
      <c r="B163" s="12" t="s">
        <v>323</v>
      </c>
      <c r="C163" s="8" t="s">
        <v>324</v>
      </c>
      <c r="D163" s="1"/>
      <c r="E163" t="s">
        <v>10</v>
      </c>
      <c r="F163" s="5" t="s">
        <v>12</v>
      </c>
      <c r="G163" s="9">
        <v>270</v>
      </c>
      <c r="H163" s="8">
        <v>295</v>
      </c>
      <c r="I163" s="9">
        <v>280</v>
      </c>
    </row>
    <row r="164" spans="2:9" x14ac:dyDescent="0.25">
      <c r="B164" s="12" t="s">
        <v>325</v>
      </c>
      <c r="C164" s="8" t="s">
        <v>326</v>
      </c>
      <c r="D164" s="1"/>
      <c r="E164" t="s">
        <v>10</v>
      </c>
      <c r="F164" s="5" t="s">
        <v>12</v>
      </c>
      <c r="G164" s="9">
        <v>343</v>
      </c>
      <c r="H164" s="8">
        <v>360</v>
      </c>
      <c r="I164" s="9">
        <v>350</v>
      </c>
    </row>
    <row r="165" spans="2:9" x14ac:dyDescent="0.25">
      <c r="B165" s="9" t="s">
        <v>327</v>
      </c>
      <c r="C165" s="7" t="s">
        <v>328</v>
      </c>
      <c r="D165" s="1"/>
      <c r="E165" t="s">
        <v>10</v>
      </c>
      <c r="F165" s="5" t="s">
        <v>12</v>
      </c>
      <c r="G165" s="9">
        <v>250</v>
      </c>
      <c r="H165" s="8">
        <v>330</v>
      </c>
      <c r="I165" s="9">
        <v>310</v>
      </c>
    </row>
    <row r="166" spans="2:9" x14ac:dyDescent="0.25">
      <c r="B166" s="9" t="s">
        <v>329</v>
      </c>
      <c r="C166" s="7" t="s">
        <v>330</v>
      </c>
      <c r="D166" s="1"/>
      <c r="E166" t="s">
        <v>10</v>
      </c>
      <c r="F166" s="5" t="s">
        <v>12</v>
      </c>
      <c r="G166" s="9"/>
      <c r="H166" s="8">
        <v>350</v>
      </c>
      <c r="I166" s="9">
        <v>330</v>
      </c>
    </row>
    <row r="167" spans="2:9" x14ac:dyDescent="0.25">
      <c r="B167" s="9" t="s">
        <v>331</v>
      </c>
      <c r="C167" s="7" t="s">
        <v>332</v>
      </c>
      <c r="D167" s="1"/>
      <c r="E167" t="s">
        <v>10</v>
      </c>
      <c r="F167" s="5" t="s">
        <v>12</v>
      </c>
      <c r="G167" s="9"/>
      <c r="H167" s="8">
        <v>350</v>
      </c>
      <c r="I167" s="9">
        <v>330</v>
      </c>
    </row>
    <row r="168" spans="2:9" x14ac:dyDescent="0.25">
      <c r="B168" s="9" t="s">
        <v>333</v>
      </c>
      <c r="C168" s="7" t="s">
        <v>334</v>
      </c>
      <c r="D168" s="1"/>
      <c r="E168" t="s">
        <v>10</v>
      </c>
      <c r="F168" s="5" t="s">
        <v>12</v>
      </c>
      <c r="G168" s="9"/>
      <c r="H168" s="8">
        <v>450</v>
      </c>
      <c r="I168" s="9">
        <v>420</v>
      </c>
    </row>
    <row r="169" spans="2:9" x14ac:dyDescent="0.25">
      <c r="B169" s="9" t="s">
        <v>335</v>
      </c>
      <c r="C169" s="7" t="s">
        <v>336</v>
      </c>
      <c r="D169" s="1"/>
      <c r="E169" t="s">
        <v>10</v>
      </c>
      <c r="F169" s="5" t="s">
        <v>12</v>
      </c>
      <c r="G169" s="9">
        <v>217</v>
      </c>
      <c r="H169" s="8">
        <v>270</v>
      </c>
      <c r="I169" s="9">
        <v>250</v>
      </c>
    </row>
    <row r="170" spans="2:9" x14ac:dyDescent="0.25">
      <c r="B170" s="9" t="s">
        <v>337</v>
      </c>
      <c r="C170" s="7" t="s">
        <v>338</v>
      </c>
      <c r="D170" s="1"/>
      <c r="E170" t="s">
        <v>10</v>
      </c>
      <c r="F170" s="5" t="s">
        <v>12</v>
      </c>
      <c r="G170" s="9">
        <v>180.2</v>
      </c>
      <c r="H170" s="8">
        <v>220</v>
      </c>
      <c r="I170" s="9">
        <v>200</v>
      </c>
    </row>
    <row r="171" spans="2:9" x14ac:dyDescent="0.25">
      <c r="B171" s="9" t="s">
        <v>339</v>
      </c>
      <c r="C171" s="7" t="s">
        <v>340</v>
      </c>
      <c r="D171" s="1"/>
      <c r="E171" t="s">
        <v>10</v>
      </c>
      <c r="F171" s="5" t="s">
        <v>12</v>
      </c>
      <c r="G171" s="9">
        <f>27.5*9.75</f>
        <v>268.125</v>
      </c>
      <c r="H171" s="8">
        <v>350</v>
      </c>
      <c r="I171" s="9">
        <v>320</v>
      </c>
    </row>
    <row r="172" spans="2:9" x14ac:dyDescent="0.25">
      <c r="B172" s="9" t="s">
        <v>341</v>
      </c>
      <c r="C172" s="7" t="s">
        <v>342</v>
      </c>
      <c r="D172" s="1"/>
      <c r="E172" t="s">
        <v>10</v>
      </c>
      <c r="F172" s="5" t="s">
        <v>12</v>
      </c>
      <c r="G172" s="9">
        <f>26.5*9.75</f>
        <v>258.375</v>
      </c>
      <c r="H172" s="8">
        <v>350</v>
      </c>
      <c r="I172" s="9">
        <v>320</v>
      </c>
    </row>
    <row r="173" spans="2:9" ht="28.5" x14ac:dyDescent="0.25">
      <c r="B173" s="9" t="s">
        <v>343</v>
      </c>
      <c r="C173" s="12" t="s">
        <v>344</v>
      </c>
      <c r="D173" s="1"/>
      <c r="E173" t="s">
        <v>10</v>
      </c>
      <c r="F173" s="5" t="s">
        <v>15</v>
      </c>
      <c r="G173" s="8">
        <v>0</v>
      </c>
      <c r="H173" s="8">
        <v>150</v>
      </c>
      <c r="I173" s="9">
        <v>145</v>
      </c>
    </row>
    <row r="174" spans="2:9" x14ac:dyDescent="0.25">
      <c r="B174" s="9" t="s">
        <v>345</v>
      </c>
      <c r="C174" s="12" t="s">
        <v>346</v>
      </c>
      <c r="D174" s="1"/>
      <c r="E174" t="s">
        <v>10</v>
      </c>
      <c r="F174" s="1" t="s">
        <v>15</v>
      </c>
      <c r="G174" s="8">
        <v>0</v>
      </c>
      <c r="H174" s="8">
        <v>150</v>
      </c>
      <c r="I174" s="9">
        <v>140</v>
      </c>
    </row>
    <row r="175" spans="2:9" ht="28.5" x14ac:dyDescent="0.25">
      <c r="B175" s="9" t="s">
        <v>347</v>
      </c>
      <c r="C175" s="12" t="s">
        <v>348</v>
      </c>
      <c r="D175" s="1"/>
      <c r="E175" t="s">
        <v>10</v>
      </c>
      <c r="F175" s="1" t="s">
        <v>15</v>
      </c>
      <c r="G175" s="8">
        <v>132.6</v>
      </c>
      <c r="H175" s="8">
        <v>15</v>
      </c>
      <c r="I175" s="9">
        <v>150</v>
      </c>
    </row>
    <row r="176" spans="2:9" x14ac:dyDescent="0.25">
      <c r="B176" s="9" t="s">
        <v>349</v>
      </c>
      <c r="C176" s="12" t="s">
        <v>350</v>
      </c>
      <c r="D176" s="1"/>
      <c r="E176" t="s">
        <v>10</v>
      </c>
      <c r="F176" s="5" t="s">
        <v>15</v>
      </c>
      <c r="G176" s="8">
        <v>132.6</v>
      </c>
      <c r="H176" s="8">
        <v>150</v>
      </c>
      <c r="I176" s="9">
        <v>150</v>
      </c>
    </row>
    <row r="177" spans="2:9" x14ac:dyDescent="0.25">
      <c r="B177" s="9" t="s">
        <v>351</v>
      </c>
      <c r="C177" s="12" t="s">
        <v>352</v>
      </c>
      <c r="D177" s="1"/>
      <c r="E177" t="s">
        <v>10</v>
      </c>
      <c r="F177" s="1" t="s">
        <v>15</v>
      </c>
      <c r="G177" s="8">
        <v>0</v>
      </c>
      <c r="H177" s="8">
        <v>150</v>
      </c>
      <c r="I177" s="9">
        <v>140</v>
      </c>
    </row>
    <row r="178" spans="2:9" x14ac:dyDescent="0.25">
      <c r="B178" s="9" t="s">
        <v>353</v>
      </c>
      <c r="C178" s="12" t="s">
        <v>354</v>
      </c>
      <c r="D178" s="1"/>
      <c r="E178" t="s">
        <v>10</v>
      </c>
      <c r="F178" s="1" t="s">
        <v>15</v>
      </c>
      <c r="G178" s="8">
        <v>0</v>
      </c>
      <c r="H178" s="8">
        <v>150</v>
      </c>
      <c r="I178" s="9">
        <v>140</v>
      </c>
    </row>
    <row r="179" spans="2:9" x14ac:dyDescent="0.25">
      <c r="B179" s="9" t="s">
        <v>355</v>
      </c>
      <c r="C179" s="12" t="s">
        <v>356</v>
      </c>
      <c r="D179" s="1"/>
      <c r="E179" t="s">
        <v>10</v>
      </c>
      <c r="F179" s="5" t="s">
        <v>15</v>
      </c>
      <c r="G179" s="8">
        <v>0</v>
      </c>
      <c r="H179" s="8">
        <v>150</v>
      </c>
      <c r="I179" s="9">
        <v>140</v>
      </c>
    </row>
    <row r="180" spans="2:9" x14ac:dyDescent="0.25">
      <c r="B180" s="9" t="s">
        <v>357</v>
      </c>
      <c r="C180" s="12" t="s">
        <v>358</v>
      </c>
      <c r="D180" s="1"/>
      <c r="E180" t="s">
        <v>10</v>
      </c>
      <c r="F180" s="1" t="s">
        <v>15</v>
      </c>
      <c r="G180" s="8">
        <v>0</v>
      </c>
      <c r="H180" s="8">
        <v>150</v>
      </c>
      <c r="I180" s="9">
        <v>140</v>
      </c>
    </row>
    <row r="181" spans="2:9" ht="28.5" x14ac:dyDescent="0.25">
      <c r="B181" s="9" t="s">
        <v>359</v>
      </c>
      <c r="C181" s="12" t="s">
        <v>360</v>
      </c>
      <c r="D181" s="1"/>
      <c r="E181" t="s">
        <v>10</v>
      </c>
      <c r="F181" s="1" t="s">
        <v>15</v>
      </c>
      <c r="G181" s="8">
        <v>0</v>
      </c>
      <c r="H181" s="8">
        <v>380</v>
      </c>
      <c r="I181" s="9">
        <v>380</v>
      </c>
    </row>
    <row r="182" spans="2:9" x14ac:dyDescent="0.25">
      <c r="B182" s="9" t="s">
        <v>361</v>
      </c>
      <c r="C182" s="12" t="s">
        <v>362</v>
      </c>
      <c r="D182" s="1"/>
      <c r="E182" t="s">
        <v>10</v>
      </c>
      <c r="F182" s="1" t="s">
        <v>15</v>
      </c>
      <c r="G182" s="8">
        <v>0</v>
      </c>
      <c r="H182" s="8">
        <v>150</v>
      </c>
      <c r="I182" s="9">
        <v>140</v>
      </c>
    </row>
    <row r="183" spans="2:9" x14ac:dyDescent="0.25">
      <c r="B183" s="9" t="s">
        <v>363</v>
      </c>
      <c r="C183" s="12" t="s">
        <v>364</v>
      </c>
      <c r="D183" s="1"/>
      <c r="E183" t="s">
        <v>10</v>
      </c>
      <c r="F183" s="5" t="s">
        <v>15</v>
      </c>
      <c r="G183" s="8">
        <v>0</v>
      </c>
      <c r="H183" s="8">
        <v>150</v>
      </c>
      <c r="I183" s="9">
        <v>140</v>
      </c>
    </row>
    <row r="184" spans="2:9" x14ac:dyDescent="0.25">
      <c r="B184" s="9" t="s">
        <v>365</v>
      </c>
      <c r="C184" s="12" t="s">
        <v>366</v>
      </c>
      <c r="D184" s="1"/>
      <c r="E184" t="s">
        <v>10</v>
      </c>
      <c r="F184" s="1" t="s">
        <v>15</v>
      </c>
      <c r="G184" s="8">
        <v>0</v>
      </c>
      <c r="H184" s="8">
        <v>150</v>
      </c>
      <c r="I184" s="9">
        <v>140</v>
      </c>
    </row>
    <row r="185" spans="2:9" x14ac:dyDescent="0.25">
      <c r="B185" s="9" t="s">
        <v>367</v>
      </c>
      <c r="C185" s="12" t="s">
        <v>368</v>
      </c>
      <c r="D185" s="1"/>
      <c r="E185" t="s">
        <v>10</v>
      </c>
      <c r="F185" s="1" t="s">
        <v>15</v>
      </c>
      <c r="G185" s="8">
        <v>0</v>
      </c>
      <c r="H185" s="8">
        <v>150</v>
      </c>
      <c r="I185" s="9">
        <v>145</v>
      </c>
    </row>
    <row r="186" spans="2:9" x14ac:dyDescent="0.25">
      <c r="B186" s="9" t="s">
        <v>369</v>
      </c>
      <c r="C186" s="12" t="s">
        <v>370</v>
      </c>
      <c r="D186" s="1"/>
      <c r="E186" t="s">
        <v>10</v>
      </c>
      <c r="F186" s="1" t="s">
        <v>15</v>
      </c>
      <c r="G186" s="8">
        <v>0</v>
      </c>
      <c r="H186" s="8">
        <v>300</v>
      </c>
      <c r="I186" s="9">
        <v>300</v>
      </c>
    </row>
    <row r="187" spans="2:9" ht="28.5" x14ac:dyDescent="0.25">
      <c r="B187" s="9" t="s">
        <v>371</v>
      </c>
      <c r="C187" s="12" t="s">
        <v>372</v>
      </c>
      <c r="D187" s="1"/>
      <c r="E187" t="s">
        <v>10</v>
      </c>
      <c r="F187" s="5" t="s">
        <v>15</v>
      </c>
      <c r="G187" s="8">
        <v>130</v>
      </c>
      <c r="H187" s="8">
        <v>150</v>
      </c>
      <c r="I187" s="9">
        <v>150</v>
      </c>
    </row>
    <row r="188" spans="2:9" ht="28.5" x14ac:dyDescent="0.25">
      <c r="B188" s="9" t="s">
        <v>373</v>
      </c>
      <c r="C188" s="12" t="s">
        <v>374</v>
      </c>
      <c r="D188" s="1"/>
      <c r="E188" t="s">
        <v>10</v>
      </c>
      <c r="F188" s="1" t="s">
        <v>15</v>
      </c>
      <c r="G188" s="8">
        <v>0</v>
      </c>
      <c r="H188" s="8">
        <v>150</v>
      </c>
      <c r="I188" s="9">
        <v>140</v>
      </c>
    </row>
    <row r="189" spans="2:9" x14ac:dyDescent="0.25">
      <c r="B189" s="9" t="s">
        <v>375</v>
      </c>
      <c r="C189" s="12" t="s">
        <v>376</v>
      </c>
      <c r="D189" s="1"/>
      <c r="E189" t="s">
        <v>10</v>
      </c>
      <c r="F189" s="1" t="s">
        <v>15</v>
      </c>
      <c r="G189" s="8">
        <v>0</v>
      </c>
      <c r="H189" s="8">
        <v>190</v>
      </c>
      <c r="I189" s="9">
        <v>190</v>
      </c>
    </row>
    <row r="190" spans="2:9" x14ac:dyDescent="0.25">
      <c r="B190" s="9" t="s">
        <v>377</v>
      </c>
      <c r="C190" s="12" t="s">
        <v>378</v>
      </c>
      <c r="D190" s="1"/>
      <c r="E190" t="s">
        <v>10</v>
      </c>
      <c r="F190" s="1" t="s">
        <v>15</v>
      </c>
      <c r="G190" s="8">
        <v>0</v>
      </c>
      <c r="H190" s="8">
        <v>150</v>
      </c>
      <c r="I190" s="9">
        <v>140</v>
      </c>
    </row>
    <row r="191" spans="2:9" ht="28.5" x14ac:dyDescent="0.25">
      <c r="B191" s="9" t="s">
        <v>379</v>
      </c>
      <c r="C191" s="12" t="s">
        <v>380</v>
      </c>
      <c r="D191" s="1"/>
      <c r="E191" t="s">
        <v>10</v>
      </c>
      <c r="F191" s="5" t="s">
        <v>15</v>
      </c>
      <c r="G191" s="8">
        <v>132.6</v>
      </c>
      <c r="H191" s="8">
        <v>150</v>
      </c>
      <c r="I191" s="9">
        <v>145</v>
      </c>
    </row>
    <row r="192" spans="2:9" ht="28.5" x14ac:dyDescent="0.25">
      <c r="B192" s="9" t="s">
        <v>381</v>
      </c>
      <c r="C192" s="12" t="s">
        <v>382</v>
      </c>
      <c r="D192" s="1"/>
      <c r="E192" t="s">
        <v>10</v>
      </c>
      <c r="F192" s="1" t="s">
        <v>15</v>
      </c>
      <c r="G192" s="8">
        <v>132.6</v>
      </c>
      <c r="H192" s="8">
        <v>150</v>
      </c>
      <c r="I192" s="9">
        <v>145</v>
      </c>
    </row>
    <row r="193" spans="2:9" x14ac:dyDescent="0.25">
      <c r="B193" s="9" t="s">
        <v>383</v>
      </c>
      <c r="C193" s="12" t="s">
        <v>384</v>
      </c>
      <c r="D193" s="1"/>
      <c r="E193" t="s">
        <v>10</v>
      </c>
      <c r="F193" s="1" t="s">
        <v>15</v>
      </c>
      <c r="G193" s="8"/>
      <c r="H193" s="8">
        <v>150</v>
      </c>
      <c r="I193" s="9">
        <v>145</v>
      </c>
    </row>
    <row r="194" spans="2:9" x14ac:dyDescent="0.25">
      <c r="B194" s="9" t="s">
        <v>385</v>
      </c>
      <c r="C194" s="12" t="s">
        <v>386</v>
      </c>
      <c r="D194" s="1"/>
      <c r="E194" t="s">
        <v>10</v>
      </c>
      <c r="F194" s="1" t="s">
        <v>15</v>
      </c>
      <c r="G194" s="8"/>
      <c r="H194" s="8">
        <v>160</v>
      </c>
      <c r="I194" s="9">
        <v>160</v>
      </c>
    </row>
    <row r="195" spans="2:9" ht="28.5" x14ac:dyDescent="0.25">
      <c r="B195" s="9" t="s">
        <v>387</v>
      </c>
      <c r="C195" s="12" t="s">
        <v>388</v>
      </c>
      <c r="D195" s="1"/>
      <c r="E195" t="s">
        <v>10</v>
      </c>
      <c r="F195" s="5" t="s">
        <v>15</v>
      </c>
      <c r="G195" s="8"/>
      <c r="H195" s="8">
        <v>245</v>
      </c>
      <c r="I195" s="9">
        <v>245</v>
      </c>
    </row>
    <row r="196" spans="2:9" x14ac:dyDescent="0.25">
      <c r="B196" s="9" t="s">
        <v>389</v>
      </c>
      <c r="C196" s="12" t="s">
        <v>390</v>
      </c>
      <c r="D196" s="1"/>
      <c r="E196" t="s">
        <v>10</v>
      </c>
      <c r="F196" s="1" t="s">
        <v>15</v>
      </c>
      <c r="G196" s="8">
        <v>0</v>
      </c>
      <c r="H196" s="8">
        <v>150</v>
      </c>
      <c r="I196" s="9">
        <v>145</v>
      </c>
    </row>
    <row r="197" spans="2:9" x14ac:dyDescent="0.25">
      <c r="B197" s="9" t="s">
        <v>391</v>
      </c>
      <c r="C197" s="12" t="s">
        <v>392</v>
      </c>
      <c r="D197" s="1"/>
      <c r="E197" t="s">
        <v>10</v>
      </c>
      <c r="F197" s="1" t="s">
        <v>15</v>
      </c>
      <c r="G197" s="8">
        <v>0</v>
      </c>
      <c r="H197" s="8">
        <v>150</v>
      </c>
      <c r="I197" s="9">
        <v>145</v>
      </c>
    </row>
    <row r="198" spans="2:9" ht="28.5" x14ac:dyDescent="0.25">
      <c r="B198" s="9" t="s">
        <v>393</v>
      </c>
      <c r="C198" s="12" t="s">
        <v>394</v>
      </c>
      <c r="D198" s="1"/>
      <c r="E198" t="s">
        <v>10</v>
      </c>
      <c r="F198" s="1" t="s">
        <v>15</v>
      </c>
      <c r="G198" s="8">
        <v>0</v>
      </c>
      <c r="H198" s="8">
        <v>160</v>
      </c>
      <c r="I198" s="9">
        <v>160</v>
      </c>
    </row>
    <row r="199" spans="2:9" x14ac:dyDescent="0.25">
      <c r="B199" s="9" t="s">
        <v>395</v>
      </c>
      <c r="C199" s="12" t="s">
        <v>396</v>
      </c>
      <c r="D199" s="1"/>
      <c r="E199" t="s">
        <v>10</v>
      </c>
      <c r="F199" s="5" t="s">
        <v>15</v>
      </c>
      <c r="G199" s="8">
        <v>175.5</v>
      </c>
      <c r="H199" s="8">
        <v>190</v>
      </c>
      <c r="I199" s="9">
        <v>190</v>
      </c>
    </row>
    <row r="200" spans="2:9" ht="42.75" x14ac:dyDescent="0.25">
      <c r="B200" s="9" t="s">
        <v>397</v>
      </c>
      <c r="C200" s="12" t="s">
        <v>398</v>
      </c>
      <c r="D200" s="1"/>
      <c r="E200" t="s">
        <v>10</v>
      </c>
      <c r="F200" s="1" t="s">
        <v>15</v>
      </c>
      <c r="G200" s="8">
        <v>132.6</v>
      </c>
      <c r="H200" s="8">
        <v>150</v>
      </c>
      <c r="I200" s="9">
        <v>150</v>
      </c>
    </row>
    <row r="201" spans="2:9" x14ac:dyDescent="0.25">
      <c r="B201" s="9" t="s">
        <v>399</v>
      </c>
      <c r="C201" s="12" t="s">
        <v>400</v>
      </c>
      <c r="D201" s="1"/>
      <c r="E201" t="s">
        <v>10</v>
      </c>
      <c r="F201" s="1" t="s">
        <v>15</v>
      </c>
      <c r="G201" s="8">
        <v>135.20000000000002</v>
      </c>
      <c r="H201" s="8">
        <v>150</v>
      </c>
      <c r="I201" s="9">
        <v>150</v>
      </c>
    </row>
    <row r="202" spans="2:9" x14ac:dyDescent="0.25">
      <c r="B202" s="9" t="s">
        <v>401</v>
      </c>
      <c r="C202" s="12" t="s">
        <v>402</v>
      </c>
      <c r="D202" s="1"/>
      <c r="E202" t="s">
        <v>10</v>
      </c>
      <c r="F202" s="1" t="s">
        <v>15</v>
      </c>
      <c r="G202" s="8">
        <v>136.5</v>
      </c>
      <c r="H202" s="8">
        <v>155</v>
      </c>
      <c r="I202" s="9">
        <v>155</v>
      </c>
    </row>
    <row r="203" spans="2:9" x14ac:dyDescent="0.25">
      <c r="B203" s="9" t="s">
        <v>403</v>
      </c>
      <c r="C203" s="12" t="s">
        <v>404</v>
      </c>
      <c r="D203" s="1"/>
      <c r="E203" t="s">
        <v>10</v>
      </c>
      <c r="F203" s="5" t="s">
        <v>15</v>
      </c>
      <c r="G203" s="8">
        <v>0</v>
      </c>
      <c r="H203" s="8">
        <v>0</v>
      </c>
      <c r="I203" s="9">
        <v>0</v>
      </c>
    </row>
    <row r="204" spans="2:9" ht="28.5" x14ac:dyDescent="0.25">
      <c r="B204" s="9" t="s">
        <v>405</v>
      </c>
      <c r="C204" s="12" t="s">
        <v>406</v>
      </c>
      <c r="D204" s="1"/>
      <c r="E204" t="s">
        <v>10</v>
      </c>
      <c r="F204" s="1" t="s">
        <v>15</v>
      </c>
      <c r="G204" s="8">
        <v>135.20000000000002</v>
      </c>
      <c r="H204" s="8">
        <v>150</v>
      </c>
      <c r="I204" s="9">
        <v>150</v>
      </c>
    </row>
    <row r="205" spans="2:9" ht="28.5" x14ac:dyDescent="0.25">
      <c r="B205" s="9" t="s">
        <v>407</v>
      </c>
      <c r="C205" s="12" t="s">
        <v>408</v>
      </c>
      <c r="D205" s="1"/>
      <c r="E205" t="s">
        <v>10</v>
      </c>
      <c r="F205" s="1" t="s">
        <v>15</v>
      </c>
      <c r="G205" s="8">
        <v>135.20000000000002</v>
      </c>
      <c r="H205" s="8">
        <v>150</v>
      </c>
      <c r="I205" s="9">
        <v>145</v>
      </c>
    </row>
    <row r="206" spans="2:9" x14ac:dyDescent="0.25">
      <c r="B206" s="9" t="s">
        <v>409</v>
      </c>
      <c r="C206" s="9" t="s">
        <v>410</v>
      </c>
      <c r="D206" s="1"/>
      <c r="E206" t="s">
        <v>10</v>
      </c>
      <c r="F206" s="1" t="s">
        <v>15</v>
      </c>
      <c r="G206" s="8">
        <v>132.6</v>
      </c>
      <c r="H206" s="8">
        <v>150</v>
      </c>
      <c r="I206" s="9">
        <v>150</v>
      </c>
    </row>
    <row r="207" spans="2:9" x14ac:dyDescent="0.25">
      <c r="B207" s="9" t="s">
        <v>411</v>
      </c>
      <c r="C207" s="9" t="s">
        <v>412</v>
      </c>
      <c r="D207" s="1"/>
      <c r="E207" t="s">
        <v>10</v>
      </c>
      <c r="F207" s="5" t="s">
        <v>15</v>
      </c>
      <c r="G207" s="8">
        <v>132.6</v>
      </c>
      <c r="H207" s="8">
        <v>150</v>
      </c>
      <c r="I207" s="9">
        <v>150</v>
      </c>
    </row>
    <row r="208" spans="2:9" ht="28.5" x14ac:dyDescent="0.25">
      <c r="B208" s="9" t="s">
        <v>413</v>
      </c>
      <c r="C208" s="12" t="s">
        <v>414</v>
      </c>
      <c r="D208" s="1"/>
      <c r="E208" t="s">
        <v>10</v>
      </c>
      <c r="F208" s="5" t="s">
        <v>15</v>
      </c>
      <c r="G208" s="8">
        <v>0</v>
      </c>
      <c r="H208" s="8">
        <v>165</v>
      </c>
      <c r="I208" s="9">
        <v>165</v>
      </c>
    </row>
    <row r="209" spans="2:9" x14ac:dyDescent="0.25">
      <c r="B209" s="9" t="s">
        <v>415</v>
      </c>
      <c r="C209" s="9" t="s">
        <v>416</v>
      </c>
      <c r="D209" s="1"/>
      <c r="E209" t="s">
        <v>10</v>
      </c>
      <c r="F209" s="1" t="s">
        <v>15</v>
      </c>
      <c r="G209" s="8">
        <v>0</v>
      </c>
      <c r="H209" s="8">
        <v>165</v>
      </c>
      <c r="I209" s="9">
        <v>165</v>
      </c>
    </row>
    <row r="210" spans="2:9" x14ac:dyDescent="0.25">
      <c r="B210" s="9" t="s">
        <v>417</v>
      </c>
      <c r="C210" s="12" t="s">
        <v>418</v>
      </c>
      <c r="D210" s="1"/>
      <c r="E210" t="s">
        <v>10</v>
      </c>
      <c r="F210" s="1" t="s">
        <v>15</v>
      </c>
      <c r="G210" s="8">
        <v>0</v>
      </c>
      <c r="H210" s="8">
        <v>150</v>
      </c>
      <c r="I210" s="9">
        <v>140</v>
      </c>
    </row>
    <row r="211" spans="2:9" x14ac:dyDescent="0.25">
      <c r="B211" s="9" t="s">
        <v>419</v>
      </c>
      <c r="C211" s="12" t="s">
        <v>420</v>
      </c>
      <c r="D211" s="1"/>
      <c r="E211" t="s">
        <v>10</v>
      </c>
      <c r="F211" s="1" t="s">
        <v>15</v>
      </c>
      <c r="G211" s="8">
        <v>0</v>
      </c>
      <c r="H211" s="8">
        <v>160</v>
      </c>
      <c r="I211" s="9">
        <v>160</v>
      </c>
    </row>
    <row r="212" spans="2:9" x14ac:dyDescent="0.25">
      <c r="B212" s="9" t="s">
        <v>421</v>
      </c>
      <c r="C212" s="12" t="s">
        <v>422</v>
      </c>
      <c r="D212" s="1"/>
      <c r="E212" t="s">
        <v>10</v>
      </c>
      <c r="F212" s="5" t="s">
        <v>15</v>
      </c>
      <c r="G212" s="8">
        <v>0</v>
      </c>
      <c r="H212" s="8">
        <v>160</v>
      </c>
      <c r="I212" s="9">
        <v>160</v>
      </c>
    </row>
    <row r="213" spans="2:9" x14ac:dyDescent="0.25">
      <c r="B213" s="9" t="s">
        <v>423</v>
      </c>
      <c r="C213" s="9" t="s">
        <v>424</v>
      </c>
      <c r="D213" s="1"/>
      <c r="E213" t="s">
        <v>10</v>
      </c>
      <c r="F213" s="5" t="s">
        <v>15</v>
      </c>
      <c r="G213" s="8">
        <v>158.6</v>
      </c>
      <c r="H213" s="8">
        <v>170</v>
      </c>
      <c r="I213" s="9">
        <v>170</v>
      </c>
    </row>
    <row r="214" spans="2:9" x14ac:dyDescent="0.25">
      <c r="B214" s="9" t="s">
        <v>425</v>
      </c>
      <c r="C214" s="9" t="s">
        <v>426</v>
      </c>
      <c r="D214" s="1"/>
      <c r="E214" t="s">
        <v>10</v>
      </c>
      <c r="F214" s="1" t="s">
        <v>15</v>
      </c>
      <c r="G214" s="8">
        <v>132.6</v>
      </c>
      <c r="H214" s="8">
        <v>150</v>
      </c>
      <c r="I214" s="9">
        <v>150</v>
      </c>
    </row>
    <row r="215" spans="2:9" x14ac:dyDescent="0.25">
      <c r="B215" s="9" t="s">
        <v>427</v>
      </c>
      <c r="C215" s="9" t="s">
        <v>428</v>
      </c>
      <c r="D215" s="1"/>
      <c r="E215" t="s">
        <v>10</v>
      </c>
      <c r="F215" s="1" t="s">
        <v>15</v>
      </c>
      <c r="G215" s="8">
        <v>0</v>
      </c>
      <c r="H215" s="8">
        <v>160</v>
      </c>
      <c r="I215" s="9">
        <v>160</v>
      </c>
    </row>
    <row r="216" spans="2:9" x14ac:dyDescent="0.25">
      <c r="B216" s="9" t="s">
        <v>429</v>
      </c>
      <c r="C216" s="9" t="s">
        <v>430</v>
      </c>
      <c r="D216" s="1"/>
      <c r="E216" t="s">
        <v>10</v>
      </c>
      <c r="F216" s="1" t="s">
        <v>15</v>
      </c>
      <c r="G216" s="8">
        <v>0</v>
      </c>
      <c r="H216" s="8">
        <v>150</v>
      </c>
      <c r="I216" s="9">
        <v>145</v>
      </c>
    </row>
    <row r="217" spans="2:9" x14ac:dyDescent="0.25">
      <c r="B217" s="9" t="s">
        <v>431</v>
      </c>
      <c r="C217" s="12" t="s">
        <v>432</v>
      </c>
      <c r="D217" s="1"/>
      <c r="E217" t="s">
        <v>10</v>
      </c>
      <c r="F217" s="5" t="s">
        <v>15</v>
      </c>
      <c r="G217" s="8">
        <v>0</v>
      </c>
      <c r="H217" s="8">
        <v>150</v>
      </c>
      <c r="I217" s="9">
        <v>150</v>
      </c>
    </row>
    <row r="218" spans="2:9" x14ac:dyDescent="0.25">
      <c r="B218" s="9" t="s">
        <v>433</v>
      </c>
      <c r="C218" s="12" t="s">
        <v>434</v>
      </c>
      <c r="D218" s="1"/>
      <c r="E218" t="s">
        <v>10</v>
      </c>
      <c r="F218" s="1" t="s">
        <v>15</v>
      </c>
      <c r="G218" s="8">
        <v>132.6</v>
      </c>
      <c r="H218" s="8">
        <v>150</v>
      </c>
      <c r="I218" s="9">
        <v>150</v>
      </c>
    </row>
    <row r="219" spans="2:9" x14ac:dyDescent="0.25">
      <c r="B219" s="9" t="s">
        <v>435</v>
      </c>
      <c r="C219" s="9" t="s">
        <v>436</v>
      </c>
      <c r="D219" s="1"/>
      <c r="E219" t="s">
        <v>10</v>
      </c>
      <c r="F219" s="1" t="s">
        <v>15</v>
      </c>
      <c r="G219" s="8">
        <v>0</v>
      </c>
      <c r="H219" s="8">
        <v>0</v>
      </c>
      <c r="I219" s="9">
        <v>0</v>
      </c>
    </row>
    <row r="220" spans="2:9" x14ac:dyDescent="0.25">
      <c r="B220" s="9" t="s">
        <v>437</v>
      </c>
      <c r="C220" s="9" t="s">
        <v>438</v>
      </c>
      <c r="D220" s="1"/>
      <c r="E220" t="s">
        <v>10</v>
      </c>
      <c r="F220" s="1" t="s">
        <v>15</v>
      </c>
      <c r="G220" s="8">
        <v>0</v>
      </c>
      <c r="H220" s="8">
        <v>150</v>
      </c>
      <c r="I220" s="9">
        <v>120</v>
      </c>
    </row>
    <row r="221" spans="2:9" x14ac:dyDescent="0.25">
      <c r="B221" s="9" t="s">
        <v>439</v>
      </c>
      <c r="C221" s="9" t="s">
        <v>440</v>
      </c>
      <c r="D221" s="1"/>
      <c r="E221" t="s">
        <v>10</v>
      </c>
      <c r="F221" s="5" t="s">
        <v>15</v>
      </c>
      <c r="G221" s="8"/>
      <c r="H221" s="8">
        <v>150</v>
      </c>
      <c r="I221" s="9">
        <v>140</v>
      </c>
    </row>
    <row r="222" spans="2:9" x14ac:dyDescent="0.25">
      <c r="B222" s="9" t="s">
        <v>441</v>
      </c>
      <c r="C222" s="9" t="s">
        <v>442</v>
      </c>
      <c r="D222" s="1"/>
      <c r="E222" t="s">
        <v>10</v>
      </c>
      <c r="F222" s="5" t="s">
        <v>15</v>
      </c>
      <c r="G222" s="8"/>
      <c r="H222" s="8">
        <v>150</v>
      </c>
      <c r="I222" s="9">
        <v>140</v>
      </c>
    </row>
    <row r="223" spans="2:9" x14ac:dyDescent="0.25">
      <c r="B223" s="9" t="s">
        <v>443</v>
      </c>
      <c r="C223" s="9" t="s">
        <v>444</v>
      </c>
      <c r="D223" s="1"/>
      <c r="E223" t="s">
        <v>10</v>
      </c>
      <c r="F223" s="1" t="s">
        <v>15</v>
      </c>
      <c r="G223" s="8">
        <v>0</v>
      </c>
      <c r="H223" s="8">
        <v>150</v>
      </c>
      <c r="I223" s="9">
        <v>145</v>
      </c>
    </row>
    <row r="224" spans="2:9" ht="28.5" x14ac:dyDescent="0.25">
      <c r="B224" s="9" t="s">
        <v>445</v>
      </c>
      <c r="C224" s="12" t="s">
        <v>446</v>
      </c>
      <c r="D224" s="1"/>
      <c r="E224" t="s">
        <v>10</v>
      </c>
      <c r="F224" s="1" t="s">
        <v>15</v>
      </c>
      <c r="G224" s="8">
        <v>0</v>
      </c>
      <c r="H224" s="8">
        <v>150</v>
      </c>
      <c r="I224" s="9">
        <v>145</v>
      </c>
    </row>
    <row r="225" spans="2:9" ht="28.5" x14ac:dyDescent="0.25">
      <c r="B225" s="9" t="s">
        <v>447</v>
      </c>
      <c r="C225" s="12" t="s">
        <v>448</v>
      </c>
      <c r="D225" s="1"/>
      <c r="E225" t="s">
        <v>10</v>
      </c>
      <c r="F225" s="1" t="s">
        <v>15</v>
      </c>
      <c r="G225" s="8">
        <v>0</v>
      </c>
      <c r="H225" s="8">
        <v>180</v>
      </c>
      <c r="I225" s="9">
        <v>180</v>
      </c>
    </row>
    <row r="226" spans="2:9" x14ac:dyDescent="0.25">
      <c r="B226" s="9" t="s">
        <v>449</v>
      </c>
      <c r="C226" s="9" t="s">
        <v>450</v>
      </c>
      <c r="D226" s="1"/>
      <c r="E226" t="s">
        <v>10</v>
      </c>
      <c r="F226" s="5" t="s">
        <v>15</v>
      </c>
      <c r="G226" s="8">
        <v>162.5</v>
      </c>
      <c r="H226" s="8">
        <v>180</v>
      </c>
      <c r="I226" s="9">
        <v>170</v>
      </c>
    </row>
    <row r="227" spans="2:9" ht="28.5" x14ac:dyDescent="0.25">
      <c r="B227" s="9" t="s">
        <v>451</v>
      </c>
      <c r="C227" s="12" t="s">
        <v>452</v>
      </c>
      <c r="D227" s="1"/>
      <c r="E227" t="s">
        <v>10</v>
      </c>
      <c r="F227" s="5" t="s">
        <v>15</v>
      </c>
      <c r="G227" s="8">
        <v>143</v>
      </c>
      <c r="H227" s="8">
        <v>150</v>
      </c>
      <c r="I227" s="9">
        <v>150</v>
      </c>
    </row>
    <row r="228" spans="2:9" x14ac:dyDescent="0.25">
      <c r="B228" s="9" t="s">
        <v>453</v>
      </c>
      <c r="C228" s="12" t="s">
        <v>454</v>
      </c>
      <c r="D228" s="1"/>
      <c r="E228" t="s">
        <v>10</v>
      </c>
      <c r="F228" s="1" t="s">
        <v>15</v>
      </c>
      <c r="G228" s="8">
        <v>132.6</v>
      </c>
      <c r="H228" s="8">
        <v>150</v>
      </c>
      <c r="I228" s="9">
        <v>150</v>
      </c>
    </row>
    <row r="229" spans="2:9" x14ac:dyDescent="0.25">
      <c r="B229" s="9" t="s">
        <v>455</v>
      </c>
      <c r="C229" s="9" t="s">
        <v>456</v>
      </c>
      <c r="D229" s="1"/>
      <c r="E229" t="s">
        <v>10</v>
      </c>
      <c r="F229" s="1" t="s">
        <v>15</v>
      </c>
      <c r="G229" s="8">
        <v>0</v>
      </c>
      <c r="H229" s="8">
        <v>150</v>
      </c>
      <c r="I229" s="9">
        <v>140</v>
      </c>
    </row>
    <row r="230" spans="2:9" x14ac:dyDescent="0.25">
      <c r="B230" s="9"/>
      <c r="C230" s="9"/>
      <c r="D230" s="1"/>
      <c r="E230" t="s">
        <v>10</v>
      </c>
      <c r="F230" s="1" t="s">
        <v>15</v>
      </c>
      <c r="G230" s="8"/>
      <c r="H230" s="8">
        <v>150</v>
      </c>
      <c r="I230" s="9">
        <v>140</v>
      </c>
    </row>
    <row r="231" spans="2:9" x14ac:dyDescent="0.25">
      <c r="B231" s="9" t="s">
        <v>457</v>
      </c>
      <c r="C231" s="12" t="s">
        <v>458</v>
      </c>
      <c r="D231" s="1"/>
      <c r="E231" t="s">
        <v>10</v>
      </c>
      <c r="F231" s="5" t="s">
        <v>15</v>
      </c>
      <c r="G231" s="8">
        <v>132.6</v>
      </c>
      <c r="H231" s="8">
        <v>150</v>
      </c>
      <c r="I231" s="9">
        <v>150</v>
      </c>
    </row>
    <row r="232" spans="2:9" x14ac:dyDescent="0.25">
      <c r="B232" s="9" t="s">
        <v>459</v>
      </c>
      <c r="C232" s="12" t="s">
        <v>460</v>
      </c>
      <c r="D232" s="1"/>
      <c r="E232" t="s">
        <v>10</v>
      </c>
      <c r="F232" s="1" t="s">
        <v>15</v>
      </c>
      <c r="G232" s="8">
        <v>0</v>
      </c>
      <c r="H232" s="8">
        <v>180</v>
      </c>
      <c r="I232" s="9">
        <v>180</v>
      </c>
    </row>
    <row r="233" spans="2:9" ht="28.5" x14ac:dyDescent="0.25">
      <c r="B233" s="9" t="s">
        <v>461</v>
      </c>
      <c r="C233" s="12" t="s">
        <v>462</v>
      </c>
      <c r="D233" s="1"/>
      <c r="E233" t="s">
        <v>10</v>
      </c>
      <c r="F233" s="1" t="s">
        <v>15</v>
      </c>
      <c r="G233" s="8">
        <v>0</v>
      </c>
      <c r="H233" s="8">
        <v>150</v>
      </c>
      <c r="I233" s="9">
        <v>150</v>
      </c>
    </row>
    <row r="234" spans="2:9" x14ac:dyDescent="0.25">
      <c r="B234" s="9" t="s">
        <v>463</v>
      </c>
      <c r="C234" s="9" t="s">
        <v>464</v>
      </c>
      <c r="D234" s="1"/>
      <c r="E234" t="s">
        <v>10</v>
      </c>
      <c r="F234" s="1" t="s">
        <v>15</v>
      </c>
      <c r="G234" s="8">
        <v>0</v>
      </c>
      <c r="H234" s="8">
        <v>150</v>
      </c>
      <c r="I234" s="9">
        <v>145</v>
      </c>
    </row>
    <row r="235" spans="2:9" ht="28.5" x14ac:dyDescent="0.25">
      <c r="B235" s="9" t="s">
        <v>465</v>
      </c>
      <c r="C235" s="12" t="s">
        <v>466</v>
      </c>
      <c r="D235" s="1"/>
      <c r="E235" t="s">
        <v>10</v>
      </c>
      <c r="F235" s="5" t="s">
        <v>15</v>
      </c>
      <c r="G235" s="8">
        <v>132.6</v>
      </c>
      <c r="H235" s="8">
        <v>150</v>
      </c>
      <c r="I235" s="9">
        <v>150</v>
      </c>
    </row>
    <row r="236" spans="2:9" ht="28.5" x14ac:dyDescent="0.25">
      <c r="B236" s="9" t="s">
        <v>467</v>
      </c>
      <c r="C236" s="12" t="s">
        <v>468</v>
      </c>
      <c r="D236" s="1"/>
      <c r="E236" t="s">
        <v>10</v>
      </c>
      <c r="F236" s="5" t="s">
        <v>15</v>
      </c>
      <c r="G236" s="8">
        <v>0</v>
      </c>
      <c r="H236" s="8">
        <v>150</v>
      </c>
      <c r="I236" s="9">
        <v>145</v>
      </c>
    </row>
    <row r="237" spans="2:9" x14ac:dyDescent="0.25">
      <c r="B237" s="9" t="s">
        <v>469</v>
      </c>
      <c r="C237" s="12" t="s">
        <v>470</v>
      </c>
      <c r="D237" s="1"/>
      <c r="E237" t="s">
        <v>10</v>
      </c>
      <c r="F237" s="1" t="s">
        <v>15</v>
      </c>
      <c r="G237" s="8">
        <v>0</v>
      </c>
      <c r="H237" s="8">
        <v>150</v>
      </c>
      <c r="I237" s="9">
        <v>140</v>
      </c>
    </row>
    <row r="238" spans="2:9" x14ac:dyDescent="0.25">
      <c r="B238" s="9" t="s">
        <v>471</v>
      </c>
      <c r="C238" s="12" t="s">
        <v>472</v>
      </c>
      <c r="D238" s="1"/>
      <c r="E238" t="s">
        <v>10</v>
      </c>
      <c r="F238" s="1" t="s">
        <v>15</v>
      </c>
      <c r="G238" s="8">
        <v>0</v>
      </c>
      <c r="H238" s="8">
        <v>165</v>
      </c>
      <c r="I238" s="9">
        <v>165</v>
      </c>
    </row>
    <row r="239" spans="2:9" x14ac:dyDescent="0.25">
      <c r="B239" s="9" t="s">
        <v>473</v>
      </c>
      <c r="C239" s="12" t="s">
        <v>474</v>
      </c>
      <c r="D239" s="1"/>
      <c r="E239" t="s">
        <v>10</v>
      </c>
      <c r="F239" s="1" t="s">
        <v>15</v>
      </c>
      <c r="G239" s="8">
        <v>171.6</v>
      </c>
      <c r="H239" s="8">
        <v>175</v>
      </c>
      <c r="I239" s="9">
        <v>175</v>
      </c>
    </row>
    <row r="240" spans="2:9" x14ac:dyDescent="0.25">
      <c r="B240" s="9" t="s">
        <v>475</v>
      </c>
      <c r="C240" s="12" t="s">
        <v>476</v>
      </c>
      <c r="D240" s="1"/>
      <c r="E240" t="s">
        <v>10</v>
      </c>
      <c r="F240" s="5" t="s">
        <v>15</v>
      </c>
      <c r="G240" s="8">
        <v>171.6</v>
      </c>
      <c r="H240" s="8">
        <v>175</v>
      </c>
      <c r="I240" s="9">
        <v>175</v>
      </c>
    </row>
    <row r="241" spans="2:9" ht="28.5" x14ac:dyDescent="0.25">
      <c r="B241" s="9" t="s">
        <v>477</v>
      </c>
      <c r="C241" s="12" t="s">
        <v>478</v>
      </c>
      <c r="D241" s="1"/>
      <c r="E241" t="s">
        <v>10</v>
      </c>
      <c r="F241" s="5" t="s">
        <v>15</v>
      </c>
      <c r="G241" s="8">
        <v>141.70000000000002</v>
      </c>
      <c r="H241" s="8">
        <v>150</v>
      </c>
      <c r="I241" s="9">
        <v>150</v>
      </c>
    </row>
    <row r="242" spans="2:9" ht="28.5" x14ac:dyDescent="0.25">
      <c r="B242" s="13" t="s">
        <v>479</v>
      </c>
      <c r="C242" s="14" t="s">
        <v>480</v>
      </c>
      <c r="D242" s="1"/>
      <c r="E242" t="s">
        <v>10</v>
      </c>
      <c r="F242" s="1" t="s">
        <v>17</v>
      </c>
      <c r="G242" s="16">
        <v>67.599999999999994</v>
      </c>
      <c r="H242" s="16">
        <v>115</v>
      </c>
      <c r="I242" s="13">
        <v>95</v>
      </c>
    </row>
    <row r="243" spans="2:9" x14ac:dyDescent="0.25">
      <c r="B243" s="13" t="s">
        <v>481</v>
      </c>
      <c r="C243" s="15" t="s">
        <v>482</v>
      </c>
      <c r="D243" s="1"/>
      <c r="E243" t="s">
        <v>10</v>
      </c>
      <c r="F243" s="1" t="s">
        <v>17</v>
      </c>
      <c r="G243" s="16">
        <v>68.899999999999991</v>
      </c>
      <c r="H243" s="16">
        <v>120</v>
      </c>
      <c r="I243" s="13">
        <v>100</v>
      </c>
    </row>
    <row r="244" spans="2:9" x14ac:dyDescent="0.25">
      <c r="B244" s="13" t="s">
        <v>483</v>
      </c>
      <c r="C244" s="15" t="s">
        <v>484</v>
      </c>
      <c r="D244" s="1"/>
      <c r="E244" t="s">
        <v>10</v>
      </c>
      <c r="F244" s="1" t="s">
        <v>17</v>
      </c>
      <c r="G244" s="16">
        <v>81.8</v>
      </c>
      <c r="H244" s="16">
        <v>135</v>
      </c>
      <c r="I244" s="13">
        <v>115</v>
      </c>
    </row>
    <row r="245" spans="2:9" x14ac:dyDescent="0.25">
      <c r="B245" s="13" t="s">
        <v>485</v>
      </c>
      <c r="C245" s="15" t="s">
        <v>486</v>
      </c>
      <c r="D245" s="1"/>
      <c r="E245" t="s">
        <v>10</v>
      </c>
      <c r="F245" s="1" t="s">
        <v>17</v>
      </c>
      <c r="G245" s="16">
        <v>381.4</v>
      </c>
      <c r="H245" s="16">
        <v>420</v>
      </c>
      <c r="I245" s="13">
        <v>400</v>
      </c>
    </row>
    <row r="246" spans="2:9" x14ac:dyDescent="0.25">
      <c r="B246" s="13" t="s">
        <v>487</v>
      </c>
      <c r="C246" s="15" t="s">
        <v>488</v>
      </c>
      <c r="D246" s="1"/>
      <c r="E246" t="s">
        <v>10</v>
      </c>
      <c r="F246" s="1" t="s">
        <v>17</v>
      </c>
      <c r="G246" s="16">
        <v>135.19999999999999</v>
      </c>
      <c r="H246" s="16">
        <v>175</v>
      </c>
      <c r="I246" s="13">
        <v>155</v>
      </c>
    </row>
    <row r="247" spans="2:9" x14ac:dyDescent="0.25">
      <c r="B247" s="13" t="s">
        <v>489</v>
      </c>
      <c r="C247" s="15" t="s">
        <v>490</v>
      </c>
      <c r="D247" s="1"/>
      <c r="E247" t="s">
        <v>10</v>
      </c>
      <c r="F247" s="1" t="s">
        <v>17</v>
      </c>
      <c r="G247" s="16">
        <v>596.30000000000007</v>
      </c>
      <c r="H247" s="16">
        <v>640</v>
      </c>
      <c r="I247" s="13">
        <v>620</v>
      </c>
    </row>
    <row r="248" spans="2:9" x14ac:dyDescent="0.25">
      <c r="B248" s="13" t="s">
        <v>491</v>
      </c>
      <c r="C248" s="15" t="s">
        <v>492</v>
      </c>
      <c r="D248" s="1"/>
      <c r="E248" t="s">
        <v>10</v>
      </c>
      <c r="F248" s="1" t="s">
        <v>17</v>
      </c>
      <c r="G248" s="16">
        <v>103.3</v>
      </c>
      <c r="H248" s="16">
        <v>150</v>
      </c>
      <c r="I248" s="13">
        <v>130</v>
      </c>
    </row>
    <row r="249" spans="2:9" x14ac:dyDescent="0.25">
      <c r="B249" s="13" t="s">
        <v>493</v>
      </c>
      <c r="C249" s="15" t="s">
        <v>494</v>
      </c>
      <c r="D249" s="1"/>
      <c r="E249" t="s">
        <v>10</v>
      </c>
      <c r="F249" s="1" t="s">
        <v>17</v>
      </c>
      <c r="G249" s="16">
        <v>126.30000000000001</v>
      </c>
      <c r="H249" s="16">
        <v>185</v>
      </c>
      <c r="I249" s="13">
        <v>165</v>
      </c>
    </row>
    <row r="250" spans="2:9" x14ac:dyDescent="0.25">
      <c r="B250" s="13" t="s">
        <v>495</v>
      </c>
      <c r="C250" s="15" t="s">
        <v>496</v>
      </c>
      <c r="D250" s="1"/>
      <c r="E250" t="s">
        <v>10</v>
      </c>
      <c r="F250" s="1" t="s">
        <v>17</v>
      </c>
      <c r="G250" s="16">
        <v>68.8</v>
      </c>
      <c r="H250" s="16">
        <v>150</v>
      </c>
      <c r="I250" s="13">
        <v>130</v>
      </c>
    </row>
    <row r="251" spans="2:9" x14ac:dyDescent="0.25">
      <c r="B251" s="13" t="s">
        <v>497</v>
      </c>
      <c r="C251" s="15" t="s">
        <v>498</v>
      </c>
      <c r="D251" s="1"/>
      <c r="E251" t="s">
        <v>10</v>
      </c>
      <c r="F251" s="1" t="s">
        <v>17</v>
      </c>
      <c r="G251" s="16">
        <v>0</v>
      </c>
      <c r="H251" s="16">
        <v>20</v>
      </c>
      <c r="I251" s="16"/>
    </row>
    <row r="252" spans="2:9" x14ac:dyDescent="0.25">
      <c r="B252" s="13" t="s">
        <v>497</v>
      </c>
      <c r="C252" s="15" t="s">
        <v>499</v>
      </c>
      <c r="D252" s="1"/>
      <c r="E252" t="s">
        <v>10</v>
      </c>
      <c r="F252" s="1" t="s">
        <v>17</v>
      </c>
      <c r="G252" s="16">
        <v>103.3</v>
      </c>
      <c r="H252" s="16">
        <v>160</v>
      </c>
      <c r="I252" s="17">
        <v>140</v>
      </c>
    </row>
    <row r="253" spans="2:9" x14ac:dyDescent="0.25">
      <c r="B253" s="13" t="s">
        <v>500</v>
      </c>
      <c r="C253" s="15" t="s">
        <v>501</v>
      </c>
      <c r="D253" s="1"/>
      <c r="E253" t="s">
        <v>10</v>
      </c>
      <c r="F253" s="1" t="s">
        <v>17</v>
      </c>
      <c r="G253" s="16">
        <v>136.80000000000001</v>
      </c>
      <c r="H253" s="16">
        <v>205</v>
      </c>
      <c r="I253" s="17">
        <v>185</v>
      </c>
    </row>
    <row r="254" spans="2:9" x14ac:dyDescent="0.25">
      <c r="B254" s="13" t="s">
        <v>502</v>
      </c>
      <c r="C254" s="15" t="s">
        <v>503</v>
      </c>
      <c r="D254" s="1"/>
      <c r="E254" t="s">
        <v>10</v>
      </c>
      <c r="F254" s="1" t="s">
        <v>17</v>
      </c>
      <c r="G254" s="16">
        <v>68.8</v>
      </c>
      <c r="H254" s="16">
        <v>140</v>
      </c>
      <c r="I254" s="17">
        <v>120</v>
      </c>
    </row>
    <row r="255" spans="2:9" x14ac:dyDescent="0.25">
      <c r="B255" s="13" t="s">
        <v>504</v>
      </c>
      <c r="C255" s="15" t="s">
        <v>505</v>
      </c>
      <c r="D255" s="1"/>
      <c r="E255" t="s">
        <v>10</v>
      </c>
      <c r="F255" s="1" t="s">
        <v>17</v>
      </c>
      <c r="G255" s="16">
        <v>68.899999999999991</v>
      </c>
      <c r="H255" s="16">
        <v>130</v>
      </c>
      <c r="I255" s="17">
        <v>110</v>
      </c>
    </row>
    <row r="256" spans="2:9" x14ac:dyDescent="0.25">
      <c r="B256" s="13" t="s">
        <v>506</v>
      </c>
      <c r="C256" s="15" t="s">
        <v>507</v>
      </c>
      <c r="D256" s="1"/>
      <c r="E256" t="s">
        <v>10</v>
      </c>
      <c r="F256" s="1" t="s">
        <v>17</v>
      </c>
      <c r="G256" s="16">
        <v>80.3</v>
      </c>
      <c r="H256" s="16">
        <v>160</v>
      </c>
      <c r="I256" s="17">
        <v>140</v>
      </c>
    </row>
    <row r="257" spans="2:9" x14ac:dyDescent="0.25">
      <c r="B257" s="13" t="s">
        <v>508</v>
      </c>
      <c r="C257" s="15" t="s">
        <v>509</v>
      </c>
      <c r="D257" s="1"/>
      <c r="E257" t="s">
        <v>10</v>
      </c>
      <c r="F257" s="1" t="s">
        <v>17</v>
      </c>
      <c r="G257" s="16">
        <v>321.70000000000005</v>
      </c>
      <c r="H257" s="16">
        <v>370</v>
      </c>
      <c r="I257" s="17">
        <v>350</v>
      </c>
    </row>
    <row r="258" spans="2:9" ht="28.5" x14ac:dyDescent="0.25">
      <c r="B258" s="13" t="s">
        <v>510</v>
      </c>
      <c r="C258" s="15" t="s">
        <v>511</v>
      </c>
      <c r="D258" s="1"/>
      <c r="E258" t="s">
        <v>10</v>
      </c>
      <c r="F258" s="1" t="s">
        <v>17</v>
      </c>
      <c r="G258" s="16">
        <v>80.3</v>
      </c>
      <c r="H258" s="16">
        <v>135</v>
      </c>
      <c r="I258" s="17">
        <v>115</v>
      </c>
    </row>
    <row r="259" spans="2:9" x14ac:dyDescent="0.25">
      <c r="B259" s="13" t="s">
        <v>512</v>
      </c>
      <c r="C259" s="15" t="s">
        <v>513</v>
      </c>
      <c r="D259" s="1"/>
      <c r="E259" t="s">
        <v>10</v>
      </c>
      <c r="F259" s="1" t="s">
        <v>17</v>
      </c>
      <c r="G259" s="16">
        <v>149.30000000000001</v>
      </c>
      <c r="H259" s="16">
        <v>200</v>
      </c>
      <c r="I259" s="17">
        <v>180</v>
      </c>
    </row>
    <row r="260" spans="2:9" x14ac:dyDescent="0.25">
      <c r="B260" s="13" t="s">
        <v>514</v>
      </c>
      <c r="C260" s="15" t="s">
        <v>515</v>
      </c>
      <c r="D260" s="1"/>
      <c r="E260" t="s">
        <v>10</v>
      </c>
      <c r="F260" s="1" t="s">
        <v>17</v>
      </c>
      <c r="G260" s="16">
        <v>206.8</v>
      </c>
      <c r="H260" s="16">
        <v>260</v>
      </c>
      <c r="I260" s="17">
        <v>240</v>
      </c>
    </row>
    <row r="261" spans="2:9" ht="28.5" x14ac:dyDescent="0.25">
      <c r="B261" s="13" t="s">
        <v>516</v>
      </c>
      <c r="C261" s="15" t="s">
        <v>517</v>
      </c>
      <c r="D261" s="1"/>
      <c r="E261" t="s">
        <v>10</v>
      </c>
      <c r="F261" s="1" t="s">
        <v>17</v>
      </c>
      <c r="G261" s="16">
        <v>283.8</v>
      </c>
      <c r="H261" s="16">
        <v>345</v>
      </c>
      <c r="I261" s="17">
        <v>325</v>
      </c>
    </row>
    <row r="262" spans="2:9" ht="28.5" x14ac:dyDescent="0.25">
      <c r="B262" s="13" t="s">
        <v>518</v>
      </c>
      <c r="C262" s="15" t="s">
        <v>519</v>
      </c>
      <c r="D262" s="1"/>
      <c r="E262" t="s">
        <v>10</v>
      </c>
      <c r="F262" s="1" t="s">
        <v>17</v>
      </c>
      <c r="G262" s="16">
        <v>91.8</v>
      </c>
      <c r="H262" s="16">
        <v>130</v>
      </c>
      <c r="I262" s="17">
        <v>110</v>
      </c>
    </row>
    <row r="263" spans="2:9" x14ac:dyDescent="0.25">
      <c r="B263" s="13" t="s">
        <v>520</v>
      </c>
      <c r="C263" s="15" t="s">
        <v>521</v>
      </c>
      <c r="D263" s="1"/>
      <c r="E263" t="s">
        <v>10</v>
      </c>
      <c r="F263" s="1" t="s">
        <v>17</v>
      </c>
      <c r="G263" s="16">
        <v>281.70000000000005</v>
      </c>
      <c r="H263" s="16">
        <v>340</v>
      </c>
      <c r="I263" s="17">
        <v>320</v>
      </c>
    </row>
    <row r="264" spans="2:9" x14ac:dyDescent="0.25">
      <c r="B264" s="13" t="s">
        <v>522</v>
      </c>
      <c r="C264" s="15" t="s">
        <v>523</v>
      </c>
      <c r="D264" s="1"/>
      <c r="E264" t="s">
        <v>10</v>
      </c>
      <c r="F264" s="1" t="s">
        <v>17</v>
      </c>
      <c r="G264" s="16">
        <v>124.2</v>
      </c>
      <c r="H264" s="16">
        <v>205</v>
      </c>
      <c r="I264" s="17">
        <v>185</v>
      </c>
    </row>
    <row r="265" spans="2:9" ht="28.5" x14ac:dyDescent="0.25">
      <c r="B265" s="13" t="s">
        <v>524</v>
      </c>
      <c r="C265" s="15" t="s">
        <v>525</v>
      </c>
      <c r="D265" s="1"/>
      <c r="E265" t="s">
        <v>10</v>
      </c>
      <c r="F265" s="1" t="s">
        <v>17</v>
      </c>
      <c r="G265" s="16">
        <v>91.8</v>
      </c>
      <c r="H265" s="16">
        <v>130</v>
      </c>
      <c r="I265" s="17">
        <v>110</v>
      </c>
    </row>
    <row r="266" spans="2:9" ht="28.5" x14ac:dyDescent="0.25">
      <c r="B266" s="13" t="s">
        <v>526</v>
      </c>
      <c r="C266" s="15" t="s">
        <v>527</v>
      </c>
      <c r="D266" s="1"/>
      <c r="E266" t="s">
        <v>10</v>
      </c>
      <c r="F266" s="1" t="s">
        <v>17</v>
      </c>
      <c r="G266" s="16">
        <v>80.3</v>
      </c>
      <c r="H266" s="16">
        <v>130</v>
      </c>
      <c r="I266" s="17">
        <v>110</v>
      </c>
    </row>
    <row r="267" spans="2:9" x14ac:dyDescent="0.25">
      <c r="B267" s="13" t="s">
        <v>528</v>
      </c>
      <c r="C267" s="15" t="s">
        <v>529</v>
      </c>
      <c r="D267" s="1"/>
      <c r="E267" t="s">
        <v>10</v>
      </c>
      <c r="F267" s="1" t="s">
        <v>17</v>
      </c>
      <c r="G267" s="16">
        <v>80.3</v>
      </c>
      <c r="H267" s="16">
        <v>140</v>
      </c>
      <c r="I267" s="17">
        <v>120</v>
      </c>
    </row>
    <row r="268" spans="2:9" x14ac:dyDescent="0.25">
      <c r="B268" s="13" t="s">
        <v>530</v>
      </c>
      <c r="C268" s="15" t="s">
        <v>531</v>
      </c>
      <c r="D268" s="1"/>
      <c r="E268" t="s">
        <v>10</v>
      </c>
      <c r="F268" s="1" t="s">
        <v>17</v>
      </c>
      <c r="G268" s="16">
        <v>206.8</v>
      </c>
      <c r="H268" s="16">
        <v>260</v>
      </c>
      <c r="I268" s="17">
        <v>240</v>
      </c>
    </row>
    <row r="269" spans="2:9" x14ac:dyDescent="0.25">
      <c r="B269" s="13" t="s">
        <v>532</v>
      </c>
      <c r="C269" s="15" t="s">
        <v>533</v>
      </c>
      <c r="D269" s="1"/>
      <c r="E269" t="s">
        <v>10</v>
      </c>
      <c r="F269" s="1" t="s">
        <v>17</v>
      </c>
      <c r="G269" s="16">
        <v>91.8</v>
      </c>
      <c r="H269" s="16">
        <v>140</v>
      </c>
      <c r="I269" s="17">
        <v>120</v>
      </c>
    </row>
    <row r="270" spans="2:9" x14ac:dyDescent="0.25">
      <c r="B270" s="13" t="s">
        <v>534</v>
      </c>
      <c r="C270" s="15" t="s">
        <v>535</v>
      </c>
      <c r="D270" s="1"/>
      <c r="E270" t="s">
        <v>10</v>
      </c>
      <c r="F270" s="1" t="s">
        <v>17</v>
      </c>
      <c r="G270" s="16">
        <v>108.9</v>
      </c>
      <c r="H270" s="16">
        <v>170</v>
      </c>
      <c r="I270" s="17">
        <v>150</v>
      </c>
    </row>
    <row r="271" spans="2:9" ht="28.5" x14ac:dyDescent="0.25">
      <c r="B271" s="13" t="s">
        <v>536</v>
      </c>
      <c r="C271" s="15" t="s">
        <v>537</v>
      </c>
      <c r="D271" s="1"/>
      <c r="E271" t="s">
        <v>10</v>
      </c>
      <c r="F271" s="1" t="s">
        <v>17</v>
      </c>
      <c r="G271" s="16">
        <v>119.7</v>
      </c>
      <c r="H271" s="16">
        <v>165</v>
      </c>
      <c r="I271" s="17">
        <v>145</v>
      </c>
    </row>
    <row r="272" spans="2:9" ht="28.5" x14ac:dyDescent="0.25">
      <c r="B272" s="13" t="s">
        <v>538</v>
      </c>
      <c r="C272" s="15" t="s">
        <v>539</v>
      </c>
      <c r="D272" s="1"/>
      <c r="E272" t="s">
        <v>10</v>
      </c>
      <c r="F272" s="1" t="s">
        <v>17</v>
      </c>
      <c r="G272" s="16">
        <v>114.3</v>
      </c>
      <c r="H272" s="16">
        <v>165</v>
      </c>
      <c r="I272" s="17">
        <v>145</v>
      </c>
    </row>
    <row r="273" spans="2:9" ht="28.5" x14ac:dyDescent="0.25">
      <c r="B273" s="13" t="s">
        <v>540</v>
      </c>
      <c r="C273" s="15" t="s">
        <v>541</v>
      </c>
      <c r="D273" s="1"/>
      <c r="E273" t="s">
        <v>10</v>
      </c>
      <c r="F273" s="1" t="s">
        <v>17</v>
      </c>
      <c r="G273" s="16">
        <v>114.3</v>
      </c>
      <c r="H273" s="16">
        <v>165</v>
      </c>
      <c r="I273" s="17">
        <v>145</v>
      </c>
    </row>
    <row r="274" spans="2:9" ht="28.5" x14ac:dyDescent="0.25">
      <c r="B274" s="13" t="s">
        <v>542</v>
      </c>
      <c r="C274" s="15" t="s">
        <v>543</v>
      </c>
      <c r="D274" s="1"/>
      <c r="E274" t="s">
        <v>10</v>
      </c>
      <c r="F274" s="1" t="s">
        <v>17</v>
      </c>
      <c r="G274" s="16">
        <v>114.3</v>
      </c>
      <c r="H274" s="16">
        <v>165</v>
      </c>
      <c r="I274" s="17">
        <v>145</v>
      </c>
    </row>
    <row r="275" spans="2:9" ht="28.5" x14ac:dyDescent="0.25">
      <c r="B275" s="13" t="s">
        <v>544</v>
      </c>
      <c r="C275" s="15" t="s">
        <v>545</v>
      </c>
      <c r="D275" s="1"/>
      <c r="E275" t="s">
        <v>10</v>
      </c>
      <c r="F275" s="1" t="s">
        <v>17</v>
      </c>
      <c r="G275" s="16">
        <v>137.79999999999998</v>
      </c>
      <c r="H275" s="16">
        <v>180</v>
      </c>
      <c r="I275" s="17">
        <v>160</v>
      </c>
    </row>
    <row r="276" spans="2:9" ht="28.5" x14ac:dyDescent="0.25">
      <c r="B276" s="13" t="s">
        <v>546</v>
      </c>
      <c r="C276" s="15" t="s">
        <v>547</v>
      </c>
      <c r="D276" s="1"/>
      <c r="E276" t="s">
        <v>10</v>
      </c>
      <c r="F276" s="1" t="s">
        <v>17</v>
      </c>
      <c r="G276" s="16">
        <v>130.5</v>
      </c>
      <c r="H276" s="16">
        <v>180</v>
      </c>
      <c r="I276" s="17">
        <v>160</v>
      </c>
    </row>
    <row r="277" spans="2:9" ht="28.5" x14ac:dyDescent="0.25">
      <c r="B277" s="13" t="s">
        <v>548</v>
      </c>
      <c r="C277" s="15" t="s">
        <v>549</v>
      </c>
      <c r="D277" s="1"/>
      <c r="E277" t="s">
        <v>10</v>
      </c>
      <c r="F277" s="1" t="s">
        <v>17</v>
      </c>
      <c r="G277" s="16">
        <v>130.5</v>
      </c>
      <c r="H277" s="16">
        <v>180</v>
      </c>
      <c r="I277" s="17">
        <v>160</v>
      </c>
    </row>
    <row r="278" spans="2:9" ht="28.5" x14ac:dyDescent="0.25">
      <c r="B278" s="13" t="s">
        <v>550</v>
      </c>
      <c r="C278" s="15" t="s">
        <v>551</v>
      </c>
      <c r="D278" s="1"/>
      <c r="E278" t="s">
        <v>10</v>
      </c>
      <c r="F278" s="1" t="s">
        <v>17</v>
      </c>
      <c r="G278" s="16">
        <v>130.5</v>
      </c>
      <c r="H278" s="16">
        <v>180</v>
      </c>
      <c r="I278" s="17">
        <v>160</v>
      </c>
    </row>
    <row r="279" spans="2:9" ht="28.5" x14ac:dyDescent="0.25">
      <c r="B279" s="13" t="s">
        <v>552</v>
      </c>
      <c r="C279" s="15" t="s">
        <v>553</v>
      </c>
      <c r="D279" s="1"/>
      <c r="E279" t="s">
        <v>10</v>
      </c>
      <c r="F279" s="1" t="s">
        <v>17</v>
      </c>
      <c r="G279" s="16">
        <v>229.8</v>
      </c>
      <c r="H279" s="16">
        <v>280</v>
      </c>
      <c r="I279" s="17">
        <v>260</v>
      </c>
    </row>
    <row r="280" spans="2:9" ht="28.5" x14ac:dyDescent="0.25">
      <c r="B280" s="13" t="s">
        <v>554</v>
      </c>
      <c r="C280" s="15" t="s">
        <v>555</v>
      </c>
      <c r="D280" s="1"/>
      <c r="E280" t="s">
        <v>10</v>
      </c>
      <c r="F280" s="1" t="s">
        <v>17</v>
      </c>
      <c r="G280" s="16">
        <v>229.8</v>
      </c>
      <c r="H280" s="16">
        <v>280</v>
      </c>
      <c r="I280" s="17">
        <v>260</v>
      </c>
    </row>
    <row r="281" spans="2:9" ht="28.5" x14ac:dyDescent="0.25">
      <c r="B281" s="13" t="s">
        <v>556</v>
      </c>
      <c r="C281" s="15" t="s">
        <v>557</v>
      </c>
      <c r="D281" s="1"/>
      <c r="E281" t="s">
        <v>10</v>
      </c>
      <c r="F281" s="1" t="s">
        <v>17</v>
      </c>
      <c r="G281" s="16">
        <v>229.8</v>
      </c>
      <c r="H281" s="16">
        <v>280</v>
      </c>
      <c r="I281" s="17">
        <v>260</v>
      </c>
    </row>
    <row r="282" spans="2:9" ht="28.5" x14ac:dyDescent="0.25">
      <c r="B282" s="13" t="s">
        <v>558</v>
      </c>
      <c r="C282" s="15" t="s">
        <v>559</v>
      </c>
      <c r="D282" s="1"/>
      <c r="E282" t="s">
        <v>10</v>
      </c>
      <c r="F282" s="1" t="s">
        <v>17</v>
      </c>
      <c r="G282" s="16">
        <v>229.8</v>
      </c>
      <c r="H282" s="16">
        <v>280</v>
      </c>
      <c r="I282" s="17">
        <v>260</v>
      </c>
    </row>
    <row r="283" spans="2:9" x14ac:dyDescent="0.25">
      <c r="B283" s="13" t="s">
        <v>560</v>
      </c>
      <c r="C283" s="15" t="s">
        <v>561</v>
      </c>
      <c r="D283" s="1"/>
      <c r="E283" t="s">
        <v>10</v>
      </c>
      <c r="F283" s="1" t="s">
        <v>17</v>
      </c>
      <c r="G283" s="16">
        <v>70.900000000000006</v>
      </c>
      <c r="H283" s="16">
        <v>130</v>
      </c>
      <c r="I283" s="17">
        <v>110</v>
      </c>
    </row>
    <row r="284" spans="2:9" x14ac:dyDescent="0.25">
      <c r="B284" s="13" t="s">
        <v>562</v>
      </c>
      <c r="C284" s="15" t="s">
        <v>563</v>
      </c>
      <c r="D284" s="1"/>
      <c r="E284" t="s">
        <v>10</v>
      </c>
      <c r="F284" s="1" t="s">
        <v>17</v>
      </c>
      <c r="G284" s="16">
        <v>70.900000000000006</v>
      </c>
      <c r="H284" s="16">
        <v>130</v>
      </c>
      <c r="I284" s="17">
        <v>110</v>
      </c>
    </row>
    <row r="285" spans="2:9" ht="28.5" x14ac:dyDescent="0.25">
      <c r="B285" s="13" t="s">
        <v>564</v>
      </c>
      <c r="C285" s="15" t="s">
        <v>565</v>
      </c>
      <c r="D285" s="1"/>
      <c r="E285" t="s">
        <v>10</v>
      </c>
      <c r="F285" s="1" t="s">
        <v>17</v>
      </c>
      <c r="G285" s="16">
        <v>70.900000000000006</v>
      </c>
      <c r="H285" s="16">
        <v>130</v>
      </c>
      <c r="I285" s="17">
        <v>110</v>
      </c>
    </row>
    <row r="286" spans="2:9" ht="28.5" x14ac:dyDescent="0.25">
      <c r="B286" s="13" t="s">
        <v>566</v>
      </c>
      <c r="C286" s="15" t="s">
        <v>567</v>
      </c>
      <c r="D286" s="1"/>
      <c r="E286" t="s">
        <v>10</v>
      </c>
      <c r="F286" s="1" t="s">
        <v>17</v>
      </c>
      <c r="G286" s="16">
        <v>70.900000000000006</v>
      </c>
      <c r="H286" s="16">
        <v>130</v>
      </c>
      <c r="I286" s="17">
        <v>110</v>
      </c>
    </row>
    <row r="287" spans="2:9" x14ac:dyDescent="0.25">
      <c r="B287" s="13" t="s">
        <v>568</v>
      </c>
      <c r="C287" s="15" t="s">
        <v>569</v>
      </c>
      <c r="D287" s="1"/>
      <c r="E287" t="s">
        <v>10</v>
      </c>
      <c r="F287" s="1" t="s">
        <v>17</v>
      </c>
      <c r="G287" s="16">
        <v>125.8</v>
      </c>
      <c r="H287" s="16">
        <v>170</v>
      </c>
      <c r="I287" s="17">
        <v>150</v>
      </c>
    </row>
    <row r="288" spans="2:9" x14ac:dyDescent="0.25">
      <c r="B288" s="13" t="s">
        <v>570</v>
      </c>
      <c r="C288" s="15" t="s">
        <v>571</v>
      </c>
      <c r="D288" s="1"/>
      <c r="E288" t="s">
        <v>10</v>
      </c>
      <c r="F288" s="1" t="s">
        <v>17</v>
      </c>
      <c r="G288" s="16">
        <v>125.8</v>
      </c>
      <c r="H288" s="16">
        <v>170</v>
      </c>
      <c r="I288" s="17">
        <v>150</v>
      </c>
    </row>
    <row r="289" spans="2:9" x14ac:dyDescent="0.25">
      <c r="B289" s="13" t="s">
        <v>572</v>
      </c>
      <c r="C289" s="15" t="s">
        <v>573</v>
      </c>
      <c r="D289" s="1"/>
      <c r="E289" t="s">
        <v>10</v>
      </c>
      <c r="F289" s="1" t="s">
        <v>17</v>
      </c>
      <c r="G289" s="16">
        <v>125.8</v>
      </c>
      <c r="H289" s="16">
        <v>170</v>
      </c>
      <c r="I289" s="17">
        <v>150</v>
      </c>
    </row>
    <row r="290" spans="2:9" x14ac:dyDescent="0.25">
      <c r="B290" s="13" t="s">
        <v>574</v>
      </c>
      <c r="C290" s="15" t="s">
        <v>575</v>
      </c>
      <c r="D290" s="1"/>
      <c r="E290" t="s">
        <v>10</v>
      </c>
      <c r="F290" s="1" t="s">
        <v>17</v>
      </c>
      <c r="G290" s="16">
        <v>125.8</v>
      </c>
      <c r="H290" s="16">
        <v>170</v>
      </c>
      <c r="I290" s="17">
        <v>150</v>
      </c>
    </row>
    <row r="291" spans="2:9" x14ac:dyDescent="0.25">
      <c r="B291" s="13" t="s">
        <v>576</v>
      </c>
      <c r="C291" s="18" t="s">
        <v>577</v>
      </c>
      <c r="D291" s="1"/>
      <c r="E291" t="s">
        <v>10</v>
      </c>
      <c r="F291" s="1" t="s">
        <v>17</v>
      </c>
      <c r="G291" s="16">
        <v>114.80000000000001</v>
      </c>
      <c r="H291" s="16">
        <v>160</v>
      </c>
      <c r="I291" s="17">
        <v>140</v>
      </c>
    </row>
    <row r="292" spans="2:9" x14ac:dyDescent="0.25">
      <c r="B292" s="13" t="s">
        <v>578</v>
      </c>
      <c r="C292" s="14" t="s">
        <v>579</v>
      </c>
      <c r="D292" s="1"/>
      <c r="E292" t="s">
        <v>10</v>
      </c>
      <c r="F292" s="1" t="s">
        <v>17</v>
      </c>
      <c r="G292" s="16">
        <v>114.7</v>
      </c>
      <c r="H292" s="16">
        <v>160</v>
      </c>
      <c r="I292" s="17">
        <v>140</v>
      </c>
    </row>
    <row r="293" spans="2:9" x14ac:dyDescent="0.25">
      <c r="B293" s="13" t="s">
        <v>580</v>
      </c>
      <c r="C293" s="15" t="s">
        <v>581</v>
      </c>
      <c r="D293" s="1"/>
      <c r="E293" t="s">
        <v>10</v>
      </c>
      <c r="F293" s="1" t="s">
        <v>17</v>
      </c>
      <c r="G293" s="16">
        <v>114.80000000000001</v>
      </c>
      <c r="H293" s="16">
        <v>160</v>
      </c>
      <c r="I293" s="17">
        <v>140</v>
      </c>
    </row>
    <row r="294" spans="2:9" x14ac:dyDescent="0.25">
      <c r="B294" s="13" t="s">
        <v>582</v>
      </c>
      <c r="C294" s="15" t="s">
        <v>583</v>
      </c>
      <c r="D294" s="1"/>
      <c r="E294" t="s">
        <v>10</v>
      </c>
      <c r="F294" s="1" t="s">
        <v>17</v>
      </c>
      <c r="G294" s="16">
        <v>114.80000000000001</v>
      </c>
      <c r="H294" s="16">
        <v>160</v>
      </c>
      <c r="I294" s="17">
        <v>140</v>
      </c>
    </row>
    <row r="295" spans="2:9" ht="28.5" x14ac:dyDescent="0.25">
      <c r="B295" s="13" t="s">
        <v>584</v>
      </c>
      <c r="C295" s="15" t="s">
        <v>585</v>
      </c>
      <c r="D295" s="1"/>
      <c r="E295" t="s">
        <v>10</v>
      </c>
      <c r="F295" s="1" t="s">
        <v>17</v>
      </c>
      <c r="G295" s="16">
        <v>114.80000000000001</v>
      </c>
      <c r="H295" s="16">
        <v>170</v>
      </c>
      <c r="I295" s="17">
        <v>150</v>
      </c>
    </row>
    <row r="296" spans="2:9" ht="28.5" x14ac:dyDescent="0.25">
      <c r="B296" s="13" t="s">
        <v>586</v>
      </c>
      <c r="C296" s="15" t="s">
        <v>587</v>
      </c>
      <c r="D296" s="1"/>
      <c r="E296" t="s">
        <v>10</v>
      </c>
      <c r="F296" s="1" t="s">
        <v>17</v>
      </c>
      <c r="G296" s="16">
        <v>114.80000000000001</v>
      </c>
      <c r="H296" s="16">
        <v>170</v>
      </c>
      <c r="I296" s="17">
        <v>150</v>
      </c>
    </row>
    <row r="297" spans="2:9" ht="28.5" x14ac:dyDescent="0.25">
      <c r="B297" s="13" t="s">
        <v>588</v>
      </c>
      <c r="C297" s="15" t="s">
        <v>589</v>
      </c>
      <c r="D297" s="1"/>
      <c r="E297" t="s">
        <v>10</v>
      </c>
      <c r="F297" s="1" t="s">
        <v>17</v>
      </c>
      <c r="G297" s="16">
        <v>114.80000000000001</v>
      </c>
      <c r="H297" s="16">
        <v>170</v>
      </c>
      <c r="I297" s="17">
        <v>150</v>
      </c>
    </row>
    <row r="298" spans="2:9" ht="28.5" x14ac:dyDescent="0.25">
      <c r="B298" s="13" t="s">
        <v>590</v>
      </c>
      <c r="C298" s="15" t="s">
        <v>591</v>
      </c>
      <c r="D298" s="1"/>
      <c r="E298" t="s">
        <v>10</v>
      </c>
      <c r="F298" s="1" t="s">
        <v>17</v>
      </c>
      <c r="G298" s="16">
        <v>114.80000000000001</v>
      </c>
      <c r="H298" s="16">
        <v>170</v>
      </c>
      <c r="I298" s="17">
        <v>150</v>
      </c>
    </row>
    <row r="299" spans="2:9" x14ac:dyDescent="0.25">
      <c r="B299" s="13" t="s">
        <v>592</v>
      </c>
      <c r="C299" s="15" t="s">
        <v>593</v>
      </c>
      <c r="D299" s="1"/>
      <c r="E299" t="s">
        <v>10</v>
      </c>
      <c r="F299" s="1" t="s">
        <v>17</v>
      </c>
      <c r="G299" s="16">
        <v>275.79999999999995</v>
      </c>
      <c r="H299" s="16">
        <v>310</v>
      </c>
      <c r="I299" s="17">
        <v>290</v>
      </c>
    </row>
    <row r="300" spans="2:9" x14ac:dyDescent="0.25">
      <c r="B300" s="13" t="s">
        <v>594</v>
      </c>
      <c r="C300" s="15" t="s">
        <v>595</v>
      </c>
      <c r="D300" s="1"/>
      <c r="E300" t="s">
        <v>10</v>
      </c>
      <c r="F300" s="1" t="s">
        <v>17</v>
      </c>
      <c r="G300" s="16">
        <v>271.8</v>
      </c>
      <c r="H300" s="16">
        <v>310</v>
      </c>
      <c r="I300" s="17">
        <v>290</v>
      </c>
    </row>
    <row r="301" spans="2:9" x14ac:dyDescent="0.25">
      <c r="B301" s="13" t="s">
        <v>596</v>
      </c>
      <c r="C301" s="15" t="s">
        <v>597</v>
      </c>
      <c r="D301" s="1"/>
      <c r="E301" t="s">
        <v>10</v>
      </c>
      <c r="F301" s="1" t="s">
        <v>17</v>
      </c>
      <c r="G301" s="16">
        <v>271.8</v>
      </c>
      <c r="H301" s="16">
        <v>310</v>
      </c>
      <c r="I301" s="17">
        <v>290</v>
      </c>
    </row>
    <row r="302" spans="2:9" x14ac:dyDescent="0.25">
      <c r="B302" s="13" t="s">
        <v>598</v>
      </c>
      <c r="C302" s="15" t="s">
        <v>599</v>
      </c>
      <c r="D302" s="1"/>
      <c r="E302" t="s">
        <v>10</v>
      </c>
      <c r="F302" s="1" t="s">
        <v>17</v>
      </c>
      <c r="G302" s="16">
        <v>271.8</v>
      </c>
      <c r="H302" s="16">
        <v>310</v>
      </c>
      <c r="I302" s="17">
        <v>290</v>
      </c>
    </row>
    <row r="303" spans="2:9" x14ac:dyDescent="0.25">
      <c r="B303" s="13" t="s">
        <v>600</v>
      </c>
      <c r="C303" s="15" t="s">
        <v>601</v>
      </c>
      <c r="D303" s="1"/>
      <c r="E303" t="s">
        <v>10</v>
      </c>
      <c r="F303" s="1" t="s">
        <v>17</v>
      </c>
      <c r="G303" s="16">
        <v>126.30000000000001</v>
      </c>
      <c r="H303" s="16">
        <v>170</v>
      </c>
      <c r="I303" s="17">
        <v>150</v>
      </c>
    </row>
    <row r="304" spans="2:9" x14ac:dyDescent="0.25">
      <c r="B304" s="13" t="s">
        <v>602</v>
      </c>
      <c r="C304" s="15" t="s">
        <v>603</v>
      </c>
      <c r="D304" s="1"/>
      <c r="E304" t="s">
        <v>10</v>
      </c>
      <c r="F304" s="1" t="s">
        <v>17</v>
      </c>
      <c r="G304" s="16">
        <v>126.30000000000001</v>
      </c>
      <c r="H304" s="16">
        <v>170</v>
      </c>
      <c r="I304" s="17">
        <v>150</v>
      </c>
    </row>
    <row r="305" spans="2:9" x14ac:dyDescent="0.25">
      <c r="B305" s="13" t="s">
        <v>604</v>
      </c>
      <c r="C305" s="15" t="s">
        <v>605</v>
      </c>
      <c r="D305" s="1"/>
      <c r="E305" t="s">
        <v>10</v>
      </c>
      <c r="F305" s="1" t="s">
        <v>17</v>
      </c>
      <c r="G305" s="16">
        <v>126.30000000000001</v>
      </c>
      <c r="H305" s="16">
        <v>170</v>
      </c>
      <c r="I305" s="17">
        <v>150</v>
      </c>
    </row>
    <row r="306" spans="2:9" x14ac:dyDescent="0.25">
      <c r="B306" s="13" t="s">
        <v>606</v>
      </c>
      <c r="C306" s="15" t="s">
        <v>607</v>
      </c>
      <c r="D306" s="1"/>
      <c r="E306" t="s">
        <v>10</v>
      </c>
      <c r="F306" s="1" t="s">
        <v>17</v>
      </c>
      <c r="G306" s="16">
        <v>126.30000000000001</v>
      </c>
      <c r="H306" s="16">
        <v>170</v>
      </c>
      <c r="I306" s="17">
        <v>150</v>
      </c>
    </row>
    <row r="307" spans="2:9" x14ac:dyDescent="0.25">
      <c r="B307" s="13" t="s">
        <v>608</v>
      </c>
      <c r="C307" s="15" t="s">
        <v>609</v>
      </c>
      <c r="D307" s="1"/>
      <c r="E307" t="s">
        <v>10</v>
      </c>
      <c r="F307" s="1" t="s">
        <v>17</v>
      </c>
      <c r="G307" s="16">
        <v>0</v>
      </c>
      <c r="H307" s="16">
        <v>20</v>
      </c>
      <c r="I307" s="17">
        <v>0</v>
      </c>
    </row>
    <row r="308" spans="2:9" x14ac:dyDescent="0.25">
      <c r="B308" s="13" t="s">
        <v>610</v>
      </c>
      <c r="C308" s="15" t="s">
        <v>611</v>
      </c>
      <c r="D308" s="1"/>
      <c r="E308" t="s">
        <v>10</v>
      </c>
      <c r="F308" s="1" t="s">
        <v>17</v>
      </c>
      <c r="G308" s="16">
        <v>0</v>
      </c>
      <c r="H308" s="16">
        <v>20</v>
      </c>
      <c r="I308" s="17">
        <v>0</v>
      </c>
    </row>
    <row r="309" spans="2:9" x14ac:dyDescent="0.25">
      <c r="B309" s="13" t="s">
        <v>612</v>
      </c>
      <c r="C309" s="15" t="s">
        <v>613</v>
      </c>
      <c r="D309" s="1"/>
      <c r="E309" t="s">
        <v>10</v>
      </c>
      <c r="F309" s="1" t="s">
        <v>17</v>
      </c>
      <c r="G309" s="16">
        <v>0</v>
      </c>
      <c r="H309" s="16">
        <v>20</v>
      </c>
      <c r="I309" s="17">
        <v>0</v>
      </c>
    </row>
    <row r="310" spans="2:9" x14ac:dyDescent="0.25">
      <c r="B310" s="13" t="s">
        <v>614</v>
      </c>
      <c r="C310" s="15" t="s">
        <v>615</v>
      </c>
      <c r="D310" s="1"/>
      <c r="E310" t="s">
        <v>10</v>
      </c>
      <c r="F310" s="1" t="s">
        <v>17</v>
      </c>
      <c r="G310" s="16">
        <v>0</v>
      </c>
      <c r="H310" s="16">
        <v>20</v>
      </c>
      <c r="I310" s="17">
        <v>0</v>
      </c>
    </row>
    <row r="311" spans="2:9" ht="28.5" x14ac:dyDescent="0.25">
      <c r="B311" s="13" t="s">
        <v>616</v>
      </c>
      <c r="C311" s="15" t="s">
        <v>617</v>
      </c>
      <c r="D311" s="1"/>
      <c r="E311" t="s">
        <v>10</v>
      </c>
      <c r="F311" s="1" t="s">
        <v>17</v>
      </c>
      <c r="G311" s="16">
        <v>114.80000000000001</v>
      </c>
      <c r="H311" s="16">
        <v>165</v>
      </c>
      <c r="I311" s="17">
        <v>145</v>
      </c>
    </row>
    <row r="312" spans="2:9" ht="28.5" x14ac:dyDescent="0.25">
      <c r="B312" s="13" t="s">
        <v>618</v>
      </c>
      <c r="C312" s="15" t="s">
        <v>619</v>
      </c>
      <c r="D312" s="1"/>
      <c r="E312" t="s">
        <v>10</v>
      </c>
      <c r="F312" s="1" t="s">
        <v>17</v>
      </c>
      <c r="G312" s="16">
        <v>114.80000000000001</v>
      </c>
      <c r="H312" s="16">
        <v>165</v>
      </c>
      <c r="I312" s="17">
        <v>145</v>
      </c>
    </row>
    <row r="313" spans="2:9" ht="28.5" x14ac:dyDescent="0.25">
      <c r="B313" s="13" t="s">
        <v>620</v>
      </c>
      <c r="C313" s="15" t="s">
        <v>621</v>
      </c>
      <c r="D313" s="1"/>
      <c r="E313" t="s">
        <v>10</v>
      </c>
      <c r="F313" s="1" t="s">
        <v>17</v>
      </c>
      <c r="G313" s="16">
        <v>114.80000000000001</v>
      </c>
      <c r="H313" s="16">
        <v>165</v>
      </c>
      <c r="I313" s="17">
        <v>145</v>
      </c>
    </row>
    <row r="314" spans="2:9" ht="28.5" x14ac:dyDescent="0.25">
      <c r="B314" s="13" t="s">
        <v>622</v>
      </c>
      <c r="C314" s="15" t="s">
        <v>623</v>
      </c>
      <c r="D314" s="1"/>
      <c r="E314" t="s">
        <v>10</v>
      </c>
      <c r="F314" s="1" t="s">
        <v>17</v>
      </c>
      <c r="G314" s="16">
        <v>114.80000000000001</v>
      </c>
      <c r="H314" s="16">
        <v>165</v>
      </c>
      <c r="I314" s="17">
        <v>145</v>
      </c>
    </row>
    <row r="315" spans="2:9" ht="28.5" x14ac:dyDescent="0.25">
      <c r="B315" s="13" t="s">
        <v>624</v>
      </c>
      <c r="C315" s="15" t="s">
        <v>625</v>
      </c>
      <c r="D315" s="1"/>
      <c r="E315" t="s">
        <v>10</v>
      </c>
      <c r="F315" s="1" t="s">
        <v>17</v>
      </c>
      <c r="G315" s="16">
        <v>114.80000000000001</v>
      </c>
      <c r="H315" s="16">
        <v>165</v>
      </c>
      <c r="I315" s="17">
        <v>145</v>
      </c>
    </row>
    <row r="316" spans="2:9" ht="28.5" x14ac:dyDescent="0.25">
      <c r="B316" s="13" t="s">
        <v>626</v>
      </c>
      <c r="C316" s="15" t="s">
        <v>627</v>
      </c>
      <c r="D316" s="1"/>
      <c r="E316" t="s">
        <v>10</v>
      </c>
      <c r="F316" s="1" t="s">
        <v>17</v>
      </c>
      <c r="G316" s="16">
        <v>114.80000000000001</v>
      </c>
      <c r="H316" s="16">
        <v>165</v>
      </c>
      <c r="I316" s="17">
        <v>145</v>
      </c>
    </row>
    <row r="317" spans="2:9" ht="28.5" x14ac:dyDescent="0.25">
      <c r="B317" s="13" t="s">
        <v>628</v>
      </c>
      <c r="C317" s="15" t="s">
        <v>629</v>
      </c>
      <c r="D317" s="1"/>
      <c r="E317" t="s">
        <v>10</v>
      </c>
      <c r="F317" s="1" t="s">
        <v>17</v>
      </c>
      <c r="G317" s="16">
        <v>114.80000000000001</v>
      </c>
      <c r="H317" s="16">
        <v>165</v>
      </c>
      <c r="I317" s="17">
        <v>145</v>
      </c>
    </row>
    <row r="318" spans="2:9" ht="28.5" x14ac:dyDescent="0.25">
      <c r="B318" s="13" t="s">
        <v>630</v>
      </c>
      <c r="C318" s="15" t="s">
        <v>631</v>
      </c>
      <c r="D318" s="1"/>
      <c r="E318" t="s">
        <v>10</v>
      </c>
      <c r="F318" s="1" t="s">
        <v>17</v>
      </c>
      <c r="G318" s="16">
        <v>114.80000000000001</v>
      </c>
      <c r="H318" s="16">
        <v>165</v>
      </c>
      <c r="I318" s="17">
        <v>145</v>
      </c>
    </row>
    <row r="319" spans="2:9" ht="28.5" x14ac:dyDescent="0.25">
      <c r="B319" s="13" t="s">
        <v>632</v>
      </c>
      <c r="C319" s="15" t="s">
        <v>633</v>
      </c>
      <c r="D319" s="1"/>
      <c r="E319" t="s">
        <v>10</v>
      </c>
      <c r="F319" s="1" t="s">
        <v>17</v>
      </c>
      <c r="G319" s="16">
        <v>114.80000000000001</v>
      </c>
      <c r="H319" s="16">
        <v>165</v>
      </c>
      <c r="I319" s="17">
        <v>145</v>
      </c>
    </row>
    <row r="320" spans="2:9" ht="28.5" x14ac:dyDescent="0.25">
      <c r="B320" s="13" t="s">
        <v>634</v>
      </c>
      <c r="C320" s="15" t="s">
        <v>635</v>
      </c>
      <c r="D320" s="1"/>
      <c r="E320" t="s">
        <v>10</v>
      </c>
      <c r="F320" s="1" t="s">
        <v>17</v>
      </c>
      <c r="G320" s="16">
        <v>114.80000000000001</v>
      </c>
      <c r="H320" s="16">
        <v>165</v>
      </c>
      <c r="I320" s="17">
        <v>145</v>
      </c>
    </row>
    <row r="321" spans="2:9" ht="28.5" x14ac:dyDescent="0.25">
      <c r="B321" s="13" t="s">
        <v>636</v>
      </c>
      <c r="C321" s="15" t="s">
        <v>637</v>
      </c>
      <c r="D321" s="1"/>
      <c r="E321" t="s">
        <v>10</v>
      </c>
      <c r="F321" s="1" t="s">
        <v>17</v>
      </c>
      <c r="G321" s="16">
        <v>114.80000000000001</v>
      </c>
      <c r="H321" s="16">
        <v>165</v>
      </c>
      <c r="I321" s="17">
        <v>145</v>
      </c>
    </row>
    <row r="322" spans="2:9" ht="28.5" x14ac:dyDescent="0.25">
      <c r="B322" s="13" t="s">
        <v>638</v>
      </c>
      <c r="C322" s="15" t="s">
        <v>639</v>
      </c>
      <c r="D322" s="1"/>
      <c r="E322" t="s">
        <v>10</v>
      </c>
      <c r="F322" s="1" t="s">
        <v>17</v>
      </c>
      <c r="G322" s="16">
        <v>114.80000000000001</v>
      </c>
      <c r="H322" s="16">
        <v>165</v>
      </c>
      <c r="I322" s="17">
        <v>145</v>
      </c>
    </row>
    <row r="323" spans="2:9" ht="28.5" x14ac:dyDescent="0.25">
      <c r="B323" s="13" t="s">
        <v>640</v>
      </c>
      <c r="C323" s="15" t="s">
        <v>641</v>
      </c>
      <c r="D323" s="1"/>
      <c r="E323" t="s">
        <v>10</v>
      </c>
      <c r="F323" s="1" t="s">
        <v>17</v>
      </c>
      <c r="G323" s="16">
        <v>117.2</v>
      </c>
      <c r="H323" s="16">
        <v>165</v>
      </c>
      <c r="I323" s="17">
        <v>145</v>
      </c>
    </row>
    <row r="324" spans="2:9" ht="28.5" x14ac:dyDescent="0.25">
      <c r="B324" s="13" t="s">
        <v>642</v>
      </c>
      <c r="C324" s="15" t="s">
        <v>643</v>
      </c>
      <c r="D324" s="1"/>
      <c r="E324" t="s">
        <v>10</v>
      </c>
      <c r="F324" s="1" t="s">
        <v>17</v>
      </c>
      <c r="G324" s="16">
        <v>117.2</v>
      </c>
      <c r="H324" s="16">
        <v>165</v>
      </c>
      <c r="I324" s="17">
        <v>145</v>
      </c>
    </row>
    <row r="325" spans="2:9" ht="28.5" x14ac:dyDescent="0.25">
      <c r="B325" s="13" t="s">
        <v>644</v>
      </c>
      <c r="C325" s="15" t="s">
        <v>645</v>
      </c>
      <c r="D325" s="1"/>
      <c r="E325" t="s">
        <v>10</v>
      </c>
      <c r="F325" s="1" t="s">
        <v>17</v>
      </c>
      <c r="G325" s="16">
        <v>117.2</v>
      </c>
      <c r="H325" s="16">
        <v>165</v>
      </c>
      <c r="I325" s="17">
        <v>145</v>
      </c>
    </row>
    <row r="326" spans="2:9" ht="28.5" x14ac:dyDescent="0.25">
      <c r="B326" s="13" t="s">
        <v>646</v>
      </c>
      <c r="C326" s="15" t="s">
        <v>647</v>
      </c>
      <c r="D326" s="1"/>
      <c r="E326" t="s">
        <v>10</v>
      </c>
      <c r="F326" s="1" t="s">
        <v>17</v>
      </c>
      <c r="G326" s="16">
        <v>117.2</v>
      </c>
      <c r="H326" s="16">
        <v>165</v>
      </c>
      <c r="I326" s="17">
        <v>145</v>
      </c>
    </row>
    <row r="327" spans="2:9" x14ac:dyDescent="0.25">
      <c r="B327" s="13" t="s">
        <v>648</v>
      </c>
      <c r="C327" s="15" t="s">
        <v>649</v>
      </c>
      <c r="D327" s="1"/>
      <c r="E327" t="s">
        <v>10</v>
      </c>
      <c r="F327" s="1" t="s">
        <v>17</v>
      </c>
      <c r="G327" s="16">
        <v>97.699999999999989</v>
      </c>
      <c r="H327" s="16">
        <v>160</v>
      </c>
      <c r="I327" s="17">
        <v>140</v>
      </c>
    </row>
    <row r="328" spans="2:9" x14ac:dyDescent="0.25">
      <c r="B328" s="13" t="s">
        <v>650</v>
      </c>
      <c r="C328" s="15" t="s">
        <v>651</v>
      </c>
      <c r="D328" s="1"/>
      <c r="E328" t="s">
        <v>10</v>
      </c>
      <c r="F328" s="1" t="s">
        <v>17</v>
      </c>
      <c r="G328" s="16">
        <v>123.69999999999999</v>
      </c>
      <c r="H328" s="16">
        <v>200</v>
      </c>
      <c r="I328" s="17">
        <v>180</v>
      </c>
    </row>
    <row r="329" spans="2:9" x14ac:dyDescent="0.25">
      <c r="B329" s="13" t="s">
        <v>592</v>
      </c>
      <c r="C329" s="15" t="s">
        <v>652</v>
      </c>
      <c r="D329" s="1"/>
      <c r="E329" t="s">
        <v>10</v>
      </c>
      <c r="F329" s="1" t="s">
        <v>17</v>
      </c>
      <c r="G329" s="16">
        <v>73</v>
      </c>
      <c r="H329" s="16">
        <v>140</v>
      </c>
      <c r="I329" s="17">
        <v>120</v>
      </c>
    </row>
    <row r="330" spans="2:9" x14ac:dyDescent="0.25">
      <c r="B330" s="13" t="s">
        <v>653</v>
      </c>
      <c r="C330" s="15" t="s">
        <v>654</v>
      </c>
      <c r="D330" s="1"/>
      <c r="E330" t="s">
        <v>10</v>
      </c>
      <c r="F330" s="1" t="s">
        <v>17</v>
      </c>
      <c r="G330" s="16">
        <v>70.400000000000006</v>
      </c>
      <c r="H330" s="16">
        <v>140</v>
      </c>
      <c r="I330" s="17">
        <v>120</v>
      </c>
    </row>
    <row r="331" spans="2:9" x14ac:dyDescent="0.25">
      <c r="B331" s="13" t="s">
        <v>655</v>
      </c>
      <c r="C331" s="15" t="s">
        <v>656</v>
      </c>
      <c r="D331" s="1"/>
      <c r="E331" t="s">
        <v>10</v>
      </c>
      <c r="F331" s="1" t="s">
        <v>17</v>
      </c>
      <c r="G331" s="16">
        <v>125.1</v>
      </c>
      <c r="H331" s="16">
        <v>160</v>
      </c>
      <c r="I331" s="17">
        <v>140</v>
      </c>
    </row>
    <row r="332" spans="2:9" x14ac:dyDescent="0.25">
      <c r="B332" s="13" t="s">
        <v>657</v>
      </c>
      <c r="C332" s="15" t="s">
        <v>658</v>
      </c>
      <c r="D332" s="1"/>
      <c r="E332" t="s">
        <v>10</v>
      </c>
      <c r="F332" s="1" t="s">
        <v>17</v>
      </c>
      <c r="G332" s="16">
        <v>66.900000000000006</v>
      </c>
      <c r="H332" s="16">
        <v>130</v>
      </c>
      <c r="I332" s="17">
        <v>110</v>
      </c>
    </row>
    <row r="333" spans="2:9" x14ac:dyDescent="0.25">
      <c r="B333" s="13" t="s">
        <v>659</v>
      </c>
      <c r="C333" s="15" t="s">
        <v>660</v>
      </c>
      <c r="D333" s="1"/>
      <c r="E333" t="s">
        <v>10</v>
      </c>
      <c r="F333" s="1" t="s">
        <v>17</v>
      </c>
      <c r="G333" s="16">
        <v>109.5</v>
      </c>
      <c r="H333" s="16">
        <v>160</v>
      </c>
      <c r="I333" s="17">
        <v>140</v>
      </c>
    </row>
    <row r="334" spans="2:9" x14ac:dyDescent="0.25">
      <c r="B334" s="13" t="s">
        <v>661</v>
      </c>
      <c r="C334" s="15" t="s">
        <v>662</v>
      </c>
      <c r="D334" s="1"/>
      <c r="E334" t="s">
        <v>10</v>
      </c>
      <c r="F334" s="1" t="s">
        <v>17</v>
      </c>
      <c r="G334" s="16">
        <v>117.2</v>
      </c>
      <c r="H334" s="16">
        <v>160</v>
      </c>
      <c r="I334" s="17">
        <v>140</v>
      </c>
    </row>
    <row r="335" spans="2:9" x14ac:dyDescent="0.25">
      <c r="B335" s="13" t="s">
        <v>451</v>
      </c>
      <c r="C335" s="15" t="s">
        <v>663</v>
      </c>
      <c r="D335" s="1"/>
      <c r="E335" t="s">
        <v>10</v>
      </c>
      <c r="F335" s="1" t="s">
        <v>17</v>
      </c>
      <c r="G335" s="16">
        <v>80.3</v>
      </c>
      <c r="H335" s="16">
        <v>130</v>
      </c>
      <c r="I335" s="17">
        <v>110</v>
      </c>
    </row>
    <row r="336" spans="2:9" x14ac:dyDescent="0.25">
      <c r="B336" s="13" t="s">
        <v>664</v>
      </c>
      <c r="C336" s="15" t="s">
        <v>665</v>
      </c>
      <c r="D336" s="1"/>
      <c r="E336" t="s">
        <v>10</v>
      </c>
      <c r="F336" s="1" t="s">
        <v>17</v>
      </c>
      <c r="G336" s="16">
        <v>80.3</v>
      </c>
      <c r="H336" s="16">
        <v>130</v>
      </c>
      <c r="I336" s="17">
        <v>110</v>
      </c>
    </row>
    <row r="337" spans="2:9" x14ac:dyDescent="0.25">
      <c r="B337" s="13" t="s">
        <v>666</v>
      </c>
      <c r="C337" s="15" t="s">
        <v>667</v>
      </c>
      <c r="D337" s="1"/>
      <c r="E337" t="s">
        <v>10</v>
      </c>
      <c r="F337" s="1" t="s">
        <v>17</v>
      </c>
      <c r="G337" s="16">
        <v>114.80000000000001</v>
      </c>
      <c r="H337" s="16">
        <v>160</v>
      </c>
      <c r="I337" s="17">
        <v>140</v>
      </c>
    </row>
    <row r="338" spans="2:9" x14ac:dyDescent="0.25">
      <c r="B338" s="13" t="s">
        <v>668</v>
      </c>
      <c r="C338" s="15" t="s">
        <v>669</v>
      </c>
      <c r="D338" s="1"/>
      <c r="E338" t="s">
        <v>10</v>
      </c>
      <c r="F338" s="1" t="s">
        <v>17</v>
      </c>
      <c r="G338" s="16">
        <v>126.30000000000001</v>
      </c>
      <c r="H338" s="16">
        <v>170</v>
      </c>
      <c r="I338" s="17">
        <v>150</v>
      </c>
    </row>
    <row r="339" spans="2:9" x14ac:dyDescent="0.25">
      <c r="B339" s="13" t="s">
        <v>670</v>
      </c>
      <c r="C339" s="15" t="s">
        <v>671</v>
      </c>
      <c r="D339" s="1"/>
      <c r="E339" t="s">
        <v>10</v>
      </c>
      <c r="F339" s="1" t="s">
        <v>17</v>
      </c>
      <c r="G339" s="16">
        <v>126.30000000000001</v>
      </c>
      <c r="H339" s="16">
        <v>170</v>
      </c>
      <c r="I339" s="17">
        <v>150</v>
      </c>
    </row>
    <row r="340" spans="2:9" x14ac:dyDescent="0.25">
      <c r="B340" s="13" t="s">
        <v>672</v>
      </c>
      <c r="C340" s="15" t="s">
        <v>673</v>
      </c>
      <c r="D340" s="1"/>
      <c r="E340" t="s">
        <v>10</v>
      </c>
      <c r="F340" s="1" t="s">
        <v>17</v>
      </c>
      <c r="G340" s="16">
        <v>86.199999999999989</v>
      </c>
      <c r="H340" s="16">
        <v>130</v>
      </c>
      <c r="I340" s="17">
        <v>110</v>
      </c>
    </row>
    <row r="341" spans="2:9" x14ac:dyDescent="0.25">
      <c r="B341" s="13" t="s">
        <v>674</v>
      </c>
      <c r="C341" s="15" t="s">
        <v>675</v>
      </c>
      <c r="D341" s="1"/>
      <c r="E341" t="s">
        <v>10</v>
      </c>
      <c r="F341" s="1" t="s">
        <v>17</v>
      </c>
      <c r="G341" s="16">
        <v>103.3</v>
      </c>
      <c r="H341" s="16">
        <v>155</v>
      </c>
      <c r="I341" s="17">
        <v>135</v>
      </c>
    </row>
    <row r="342" spans="2:9" x14ac:dyDescent="0.25">
      <c r="B342" s="13" t="s">
        <v>676</v>
      </c>
      <c r="C342" s="15" t="s">
        <v>677</v>
      </c>
      <c r="D342" s="1"/>
      <c r="E342" t="s">
        <v>10</v>
      </c>
      <c r="F342" s="1" t="s">
        <v>17</v>
      </c>
      <c r="G342" s="16">
        <v>103.3</v>
      </c>
      <c r="H342" s="16">
        <v>155</v>
      </c>
      <c r="I342" s="17">
        <v>135</v>
      </c>
    </row>
    <row r="343" spans="2:9" x14ac:dyDescent="0.25">
      <c r="B343" s="13" t="s">
        <v>678</v>
      </c>
      <c r="C343" s="18" t="s">
        <v>679</v>
      </c>
      <c r="D343" s="1"/>
      <c r="E343" t="s">
        <v>10</v>
      </c>
      <c r="F343" s="1" t="s">
        <v>17</v>
      </c>
      <c r="G343" s="16">
        <v>103.3</v>
      </c>
      <c r="H343" s="16">
        <v>155</v>
      </c>
      <c r="I343" s="17">
        <v>135</v>
      </c>
    </row>
    <row r="344" spans="2:9" x14ac:dyDescent="0.25">
      <c r="B344" s="13" t="s">
        <v>680</v>
      </c>
      <c r="C344" s="14" t="s">
        <v>681</v>
      </c>
      <c r="D344" s="1"/>
      <c r="E344" t="s">
        <v>10</v>
      </c>
      <c r="F344" s="1" t="s">
        <v>17</v>
      </c>
      <c r="G344" s="16">
        <v>103.3</v>
      </c>
      <c r="H344" s="16">
        <v>155</v>
      </c>
      <c r="I344" s="17">
        <v>135</v>
      </c>
    </row>
    <row r="345" spans="2:9" x14ac:dyDescent="0.25">
      <c r="B345" s="13" t="s">
        <v>682</v>
      </c>
      <c r="C345" s="15" t="s">
        <v>683</v>
      </c>
      <c r="D345" s="1"/>
      <c r="E345" t="s">
        <v>10</v>
      </c>
      <c r="F345" s="1" t="s">
        <v>17</v>
      </c>
      <c r="G345" s="16">
        <v>91.8</v>
      </c>
      <c r="H345" s="16">
        <v>150</v>
      </c>
      <c r="I345" s="17">
        <v>130</v>
      </c>
    </row>
    <row r="346" spans="2:9" x14ac:dyDescent="0.25">
      <c r="B346" s="13" t="s">
        <v>684</v>
      </c>
      <c r="C346" s="15" t="s">
        <v>685</v>
      </c>
      <c r="D346" s="1"/>
      <c r="E346" t="s">
        <v>10</v>
      </c>
      <c r="F346" s="1" t="s">
        <v>17</v>
      </c>
      <c r="G346" s="16">
        <v>106.8</v>
      </c>
      <c r="H346" s="16">
        <v>160</v>
      </c>
      <c r="I346" s="17">
        <v>140</v>
      </c>
    </row>
    <row r="347" spans="2:9" x14ac:dyDescent="0.25">
      <c r="B347" s="13" t="s">
        <v>686</v>
      </c>
      <c r="C347" s="15" t="s">
        <v>687</v>
      </c>
      <c r="D347" s="1"/>
      <c r="E347" t="s">
        <v>10</v>
      </c>
      <c r="F347" s="1" t="s">
        <v>17</v>
      </c>
      <c r="G347" s="16">
        <v>91.8</v>
      </c>
      <c r="H347" s="16">
        <v>150</v>
      </c>
      <c r="I347" s="17">
        <v>130</v>
      </c>
    </row>
    <row r="348" spans="2:9" x14ac:dyDescent="0.25">
      <c r="B348" s="13" t="s">
        <v>688</v>
      </c>
      <c r="C348" s="15" t="s">
        <v>689</v>
      </c>
      <c r="D348" s="1"/>
      <c r="E348" t="s">
        <v>10</v>
      </c>
      <c r="F348" s="1" t="s">
        <v>17</v>
      </c>
      <c r="G348" s="16">
        <v>206.8</v>
      </c>
      <c r="H348" s="16">
        <v>260</v>
      </c>
      <c r="I348" s="17">
        <v>240</v>
      </c>
    </row>
    <row r="349" spans="2:9" x14ac:dyDescent="0.25">
      <c r="B349" s="13" t="s">
        <v>690</v>
      </c>
      <c r="C349" s="15" t="s">
        <v>691</v>
      </c>
      <c r="D349" s="1"/>
      <c r="E349" t="s">
        <v>10</v>
      </c>
      <c r="F349" s="1" t="s">
        <v>17</v>
      </c>
      <c r="G349" s="16">
        <v>473</v>
      </c>
      <c r="H349" s="16">
        <v>515</v>
      </c>
      <c r="I349" s="17">
        <v>495</v>
      </c>
    </row>
    <row r="350" spans="2:9" x14ac:dyDescent="0.25">
      <c r="B350" s="13" t="s">
        <v>692</v>
      </c>
      <c r="C350" s="15" t="s">
        <v>693</v>
      </c>
      <c r="D350" s="1"/>
      <c r="E350" t="s">
        <v>10</v>
      </c>
      <c r="F350" s="1" t="s">
        <v>17</v>
      </c>
      <c r="G350" s="16">
        <v>201.5</v>
      </c>
      <c r="H350" s="16">
        <v>250</v>
      </c>
      <c r="I350" s="17">
        <v>230</v>
      </c>
    </row>
    <row r="351" spans="2:9" x14ac:dyDescent="0.25">
      <c r="B351" s="13" t="s">
        <v>694</v>
      </c>
      <c r="C351" s="15" t="s">
        <v>695</v>
      </c>
      <c r="D351" s="1"/>
      <c r="E351" t="s">
        <v>10</v>
      </c>
      <c r="F351" s="1" t="s">
        <v>17</v>
      </c>
      <c r="G351" s="16">
        <v>206.70000000000002</v>
      </c>
      <c r="H351" s="16">
        <v>250</v>
      </c>
      <c r="I351" s="17">
        <v>230</v>
      </c>
    </row>
    <row r="352" spans="2:9" x14ac:dyDescent="0.25">
      <c r="B352" s="13" t="s">
        <v>696</v>
      </c>
      <c r="C352" s="15" t="s">
        <v>697</v>
      </c>
      <c r="D352" s="1"/>
      <c r="E352" t="s">
        <v>10</v>
      </c>
      <c r="F352" s="1" t="s">
        <v>17</v>
      </c>
      <c r="G352" s="16">
        <v>0</v>
      </c>
      <c r="H352" s="16">
        <v>20</v>
      </c>
      <c r="I352" s="17">
        <v>0</v>
      </c>
    </row>
    <row r="353" spans="2:9" x14ac:dyDescent="0.25">
      <c r="B353" s="13" t="s">
        <v>698</v>
      </c>
      <c r="C353" s="15" t="s">
        <v>699</v>
      </c>
      <c r="D353" s="1"/>
      <c r="E353" t="s">
        <v>10</v>
      </c>
      <c r="F353" s="1" t="s">
        <v>17</v>
      </c>
      <c r="G353" s="16">
        <v>221</v>
      </c>
      <c r="H353" s="16">
        <v>260</v>
      </c>
      <c r="I353" s="17">
        <v>240</v>
      </c>
    </row>
    <row r="354" spans="2:9" x14ac:dyDescent="0.25">
      <c r="B354" s="13" t="s">
        <v>700</v>
      </c>
      <c r="C354" s="15" t="s">
        <v>701</v>
      </c>
      <c r="D354" s="1"/>
      <c r="E354" t="s">
        <v>10</v>
      </c>
      <c r="F354" s="1" t="s">
        <v>17</v>
      </c>
      <c r="G354" s="16">
        <v>344.09999999999997</v>
      </c>
      <c r="H354" s="16">
        <v>385</v>
      </c>
      <c r="I354" s="17">
        <v>365</v>
      </c>
    </row>
    <row r="355" spans="2:9" x14ac:dyDescent="0.25">
      <c r="B355" s="13" t="s">
        <v>702</v>
      </c>
      <c r="C355" s="15" t="s">
        <v>703</v>
      </c>
      <c r="D355" s="1"/>
      <c r="E355" t="s">
        <v>10</v>
      </c>
      <c r="F355" s="1" t="s">
        <v>17</v>
      </c>
      <c r="G355" s="16">
        <v>51.7</v>
      </c>
      <c r="H355" s="16">
        <v>100</v>
      </c>
      <c r="I355" s="17">
        <v>80</v>
      </c>
    </row>
    <row r="356" spans="2:9" x14ac:dyDescent="0.25">
      <c r="B356" s="13" t="s">
        <v>704</v>
      </c>
      <c r="C356" s="15" t="s">
        <v>705</v>
      </c>
      <c r="D356" s="1"/>
      <c r="E356" t="s">
        <v>10</v>
      </c>
      <c r="F356" s="1" t="s">
        <v>17</v>
      </c>
      <c r="G356" s="16">
        <v>51.7</v>
      </c>
      <c r="H356" s="16">
        <v>100</v>
      </c>
      <c r="I356" s="17">
        <v>80</v>
      </c>
    </row>
    <row r="357" spans="2:9" x14ac:dyDescent="0.25">
      <c r="B357" s="13" t="s">
        <v>706</v>
      </c>
      <c r="C357" s="15" t="s">
        <v>707</v>
      </c>
      <c r="D357" s="1"/>
      <c r="E357" t="s">
        <v>10</v>
      </c>
      <c r="F357" s="1" t="s">
        <v>17</v>
      </c>
      <c r="G357" s="16">
        <v>51.7</v>
      </c>
      <c r="H357" s="16">
        <v>100</v>
      </c>
      <c r="I357" s="17">
        <v>80</v>
      </c>
    </row>
    <row r="358" spans="2:9" x14ac:dyDescent="0.25">
      <c r="B358" s="13" t="s">
        <v>708</v>
      </c>
      <c r="C358" s="15" t="s">
        <v>709</v>
      </c>
      <c r="D358" s="1"/>
      <c r="E358" t="s">
        <v>10</v>
      </c>
      <c r="F358" s="1" t="s">
        <v>17</v>
      </c>
      <c r="G358" s="16">
        <v>51.7</v>
      </c>
      <c r="H358" s="16">
        <v>100</v>
      </c>
      <c r="I358" s="17">
        <v>80</v>
      </c>
    </row>
    <row r="359" spans="2:9" x14ac:dyDescent="0.25">
      <c r="B359" s="13" t="s">
        <v>710</v>
      </c>
      <c r="C359" s="15" t="s">
        <v>711</v>
      </c>
      <c r="D359" s="1"/>
      <c r="E359" t="s">
        <v>10</v>
      </c>
      <c r="F359" s="1" t="s">
        <v>17</v>
      </c>
      <c r="G359" s="16">
        <v>91.8</v>
      </c>
      <c r="H359" s="16">
        <v>140</v>
      </c>
      <c r="I359" s="17">
        <v>120</v>
      </c>
    </row>
    <row r="360" spans="2:9" x14ac:dyDescent="0.25">
      <c r="B360" s="13" t="s">
        <v>712</v>
      </c>
      <c r="C360" s="15" t="s">
        <v>713</v>
      </c>
      <c r="D360" s="1"/>
      <c r="E360" t="s">
        <v>10</v>
      </c>
      <c r="F360" s="1" t="s">
        <v>17</v>
      </c>
      <c r="G360" s="16">
        <v>86.199999999999989</v>
      </c>
      <c r="H360" s="16">
        <v>150</v>
      </c>
      <c r="I360" s="17">
        <v>130</v>
      </c>
    </row>
    <row r="361" spans="2:9" x14ac:dyDescent="0.25">
      <c r="B361" s="13" t="s">
        <v>714</v>
      </c>
      <c r="C361" s="15" t="s">
        <v>715</v>
      </c>
      <c r="D361" s="1"/>
      <c r="E361" t="s">
        <v>10</v>
      </c>
      <c r="F361" s="1" t="s">
        <v>17</v>
      </c>
      <c r="G361" s="16">
        <v>91.8</v>
      </c>
      <c r="H361" s="16">
        <v>150</v>
      </c>
      <c r="I361" s="17">
        <v>130</v>
      </c>
    </row>
    <row r="362" spans="2:9" x14ac:dyDescent="0.25">
      <c r="B362" s="13" t="s">
        <v>716</v>
      </c>
      <c r="C362" s="15" t="s">
        <v>717</v>
      </c>
      <c r="D362" s="1"/>
      <c r="E362" t="s">
        <v>10</v>
      </c>
      <c r="F362" s="1" t="s">
        <v>17</v>
      </c>
      <c r="G362" s="16">
        <v>0</v>
      </c>
      <c r="H362" s="16">
        <v>20</v>
      </c>
      <c r="I362" s="17">
        <v>0</v>
      </c>
    </row>
    <row r="363" spans="2:9" x14ac:dyDescent="0.25">
      <c r="B363" s="13" t="s">
        <v>718</v>
      </c>
      <c r="C363" s="15" t="s">
        <v>719</v>
      </c>
      <c r="D363" s="1"/>
      <c r="E363" t="s">
        <v>10</v>
      </c>
      <c r="F363" s="1" t="s">
        <v>17</v>
      </c>
      <c r="G363" s="16">
        <v>137.79999999999998</v>
      </c>
      <c r="H363" s="16">
        <v>185</v>
      </c>
      <c r="I363" s="17">
        <v>165</v>
      </c>
    </row>
    <row r="364" spans="2:9" ht="28.5" x14ac:dyDescent="0.25">
      <c r="B364" s="13" t="s">
        <v>720</v>
      </c>
      <c r="C364" s="15" t="s">
        <v>721</v>
      </c>
      <c r="D364" s="1"/>
      <c r="E364" t="s">
        <v>10</v>
      </c>
      <c r="F364" s="1" t="s">
        <v>17</v>
      </c>
      <c r="G364" s="16">
        <v>402.29999999999995</v>
      </c>
      <c r="H364" s="16">
        <v>450</v>
      </c>
      <c r="I364" s="17">
        <v>430</v>
      </c>
    </row>
    <row r="365" spans="2:9" x14ac:dyDescent="0.25">
      <c r="B365" s="13" t="s">
        <v>722</v>
      </c>
      <c r="C365" s="15" t="s">
        <v>723</v>
      </c>
      <c r="D365" s="1"/>
      <c r="E365" t="s">
        <v>10</v>
      </c>
      <c r="F365" s="1" t="s">
        <v>17</v>
      </c>
      <c r="G365" s="16">
        <v>97.100000000000009</v>
      </c>
      <c r="H365" s="16">
        <v>140</v>
      </c>
      <c r="I365" s="17">
        <v>120</v>
      </c>
    </row>
    <row r="366" spans="2:9" ht="28.5" x14ac:dyDescent="0.25">
      <c r="B366" s="13" t="s">
        <v>724</v>
      </c>
      <c r="C366" s="15" t="s">
        <v>725</v>
      </c>
      <c r="D366" s="1"/>
      <c r="E366" t="s">
        <v>10</v>
      </c>
      <c r="F366" s="1" t="s">
        <v>11</v>
      </c>
      <c r="G366" s="16">
        <v>52.800000000000004</v>
      </c>
      <c r="H366" s="16">
        <v>110</v>
      </c>
      <c r="I366" s="17">
        <v>90</v>
      </c>
    </row>
    <row r="367" spans="2:9" ht="28.5" x14ac:dyDescent="0.25">
      <c r="B367" s="13" t="s">
        <v>726</v>
      </c>
      <c r="C367" s="15" t="s">
        <v>727</v>
      </c>
      <c r="D367" s="1"/>
      <c r="E367" t="s">
        <v>10</v>
      </c>
      <c r="F367" s="1" t="s">
        <v>11</v>
      </c>
      <c r="G367" s="16">
        <v>52.800000000000004</v>
      </c>
      <c r="H367" s="16">
        <v>110</v>
      </c>
      <c r="I367" s="17">
        <v>90</v>
      </c>
    </row>
    <row r="368" spans="2:9" ht="28.5" x14ac:dyDescent="0.25">
      <c r="B368" s="13" t="s">
        <v>728</v>
      </c>
      <c r="C368" s="15" t="s">
        <v>729</v>
      </c>
      <c r="D368" s="1"/>
      <c r="E368" t="s">
        <v>10</v>
      </c>
      <c r="F368" s="1" t="s">
        <v>11</v>
      </c>
      <c r="G368" s="16">
        <v>52.800000000000004</v>
      </c>
      <c r="H368" s="16">
        <v>110</v>
      </c>
      <c r="I368" s="17">
        <v>90</v>
      </c>
    </row>
    <row r="369" spans="2:9" ht="28.5" x14ac:dyDescent="0.25">
      <c r="B369" s="13" t="s">
        <v>730</v>
      </c>
      <c r="C369" s="15" t="s">
        <v>731</v>
      </c>
      <c r="D369" s="1"/>
      <c r="E369" t="s">
        <v>10</v>
      </c>
      <c r="F369" s="1" t="s">
        <v>11</v>
      </c>
      <c r="G369" s="16">
        <v>52.800000000000004</v>
      </c>
      <c r="H369" s="16">
        <v>110</v>
      </c>
      <c r="I369" s="17">
        <v>90</v>
      </c>
    </row>
    <row r="370" spans="2:9" x14ac:dyDescent="0.25">
      <c r="B370" s="13" t="s">
        <v>732</v>
      </c>
      <c r="C370" s="15" t="s">
        <v>733</v>
      </c>
      <c r="D370" s="1"/>
      <c r="E370" t="s">
        <v>10</v>
      </c>
      <c r="F370" s="1" t="s">
        <v>11</v>
      </c>
      <c r="G370" s="16">
        <v>52.800000000000004</v>
      </c>
      <c r="H370" s="16">
        <v>110</v>
      </c>
      <c r="I370" s="17">
        <v>90</v>
      </c>
    </row>
    <row r="371" spans="2:9" x14ac:dyDescent="0.25">
      <c r="B371" s="13" t="s">
        <v>734</v>
      </c>
      <c r="C371" s="15" t="s">
        <v>735</v>
      </c>
      <c r="D371" s="1"/>
      <c r="E371" t="s">
        <v>10</v>
      </c>
      <c r="F371" s="1" t="s">
        <v>11</v>
      </c>
      <c r="G371" s="16">
        <v>52.800000000000004</v>
      </c>
      <c r="H371" s="16">
        <v>110</v>
      </c>
      <c r="I371" s="17">
        <v>90</v>
      </c>
    </row>
    <row r="372" spans="2:9" x14ac:dyDescent="0.25">
      <c r="B372" s="13" t="s">
        <v>736</v>
      </c>
      <c r="C372" s="15" t="s">
        <v>737</v>
      </c>
      <c r="D372" s="1"/>
      <c r="E372" t="s">
        <v>10</v>
      </c>
      <c r="F372" s="1" t="s">
        <v>11</v>
      </c>
      <c r="G372" s="16">
        <v>52.800000000000004</v>
      </c>
      <c r="H372" s="16">
        <v>110</v>
      </c>
      <c r="I372" s="17">
        <v>90</v>
      </c>
    </row>
    <row r="373" spans="2:9" x14ac:dyDescent="0.25">
      <c r="B373" s="13" t="s">
        <v>738</v>
      </c>
      <c r="C373" s="15" t="s">
        <v>739</v>
      </c>
      <c r="D373" s="1"/>
      <c r="E373" t="s">
        <v>10</v>
      </c>
      <c r="F373" s="1" t="s">
        <v>11</v>
      </c>
      <c r="G373" s="16">
        <v>52.800000000000004</v>
      </c>
      <c r="H373" s="16">
        <v>110</v>
      </c>
      <c r="I373" s="17">
        <v>90</v>
      </c>
    </row>
    <row r="374" spans="2:9" ht="28.5" x14ac:dyDescent="0.25">
      <c r="B374" s="13" t="s">
        <v>740</v>
      </c>
      <c r="C374" s="15" t="s">
        <v>741</v>
      </c>
      <c r="D374" s="1"/>
      <c r="E374" t="s">
        <v>10</v>
      </c>
      <c r="F374" s="1" t="s">
        <v>11</v>
      </c>
      <c r="G374" s="16">
        <v>212.3</v>
      </c>
      <c r="H374" s="16">
        <v>250</v>
      </c>
      <c r="I374" s="17">
        <v>230</v>
      </c>
    </row>
    <row r="375" spans="2:9" ht="28.5" x14ac:dyDescent="0.25">
      <c r="B375" s="13" t="s">
        <v>742</v>
      </c>
      <c r="C375" s="15" t="s">
        <v>743</v>
      </c>
      <c r="D375" s="1"/>
      <c r="E375" t="s">
        <v>10</v>
      </c>
      <c r="F375" s="1" t="s">
        <v>11</v>
      </c>
      <c r="G375" s="16">
        <v>192.10000000000002</v>
      </c>
      <c r="H375" s="16">
        <v>240</v>
      </c>
      <c r="I375" s="17">
        <v>220</v>
      </c>
    </row>
    <row r="376" spans="2:9" ht="28.5" x14ac:dyDescent="0.25">
      <c r="B376" s="13" t="s">
        <v>744</v>
      </c>
      <c r="C376" s="15" t="s">
        <v>745</v>
      </c>
      <c r="D376" s="1"/>
      <c r="E376" t="s">
        <v>10</v>
      </c>
      <c r="F376" s="1" t="s">
        <v>11</v>
      </c>
      <c r="G376" s="16">
        <v>192.10000000000002</v>
      </c>
      <c r="H376" s="16">
        <v>240</v>
      </c>
      <c r="I376" s="17">
        <v>220</v>
      </c>
    </row>
    <row r="377" spans="2:9" ht="28.5" x14ac:dyDescent="0.25">
      <c r="B377" s="13" t="s">
        <v>746</v>
      </c>
      <c r="C377" s="15" t="s">
        <v>747</v>
      </c>
      <c r="D377" s="1"/>
      <c r="E377" t="s">
        <v>10</v>
      </c>
      <c r="F377" s="1" t="s">
        <v>11</v>
      </c>
      <c r="G377" s="16">
        <v>192.10000000000002</v>
      </c>
      <c r="H377" s="16">
        <v>240</v>
      </c>
      <c r="I377" s="17">
        <v>220</v>
      </c>
    </row>
    <row r="378" spans="2:9" ht="28.5" x14ac:dyDescent="0.25">
      <c r="B378" s="13" t="s">
        <v>748</v>
      </c>
      <c r="C378" s="15" t="s">
        <v>749</v>
      </c>
      <c r="D378" s="1"/>
      <c r="E378" t="s">
        <v>10</v>
      </c>
      <c r="F378" s="1" t="s">
        <v>11</v>
      </c>
      <c r="G378" s="16">
        <v>31.099999999999998</v>
      </c>
      <c r="H378" s="16">
        <v>80</v>
      </c>
      <c r="I378" s="17">
        <v>60</v>
      </c>
    </row>
    <row r="379" spans="2:9" ht="28.5" x14ac:dyDescent="0.25">
      <c r="B379" s="13" t="s">
        <v>750</v>
      </c>
      <c r="C379" s="15" t="s">
        <v>751</v>
      </c>
      <c r="D379" s="1"/>
      <c r="E379" t="s">
        <v>10</v>
      </c>
      <c r="F379" s="1" t="s">
        <v>11</v>
      </c>
      <c r="G379" s="16">
        <v>31.099999999999998</v>
      </c>
      <c r="H379" s="16">
        <v>80</v>
      </c>
      <c r="I379" s="17">
        <v>60</v>
      </c>
    </row>
    <row r="380" spans="2:9" ht="28.5" x14ac:dyDescent="0.25">
      <c r="B380" s="13" t="s">
        <v>752</v>
      </c>
      <c r="C380" s="15" t="s">
        <v>753</v>
      </c>
      <c r="D380" s="1"/>
      <c r="E380" t="s">
        <v>10</v>
      </c>
      <c r="F380" s="1" t="s">
        <v>11</v>
      </c>
      <c r="G380" s="16">
        <v>31.099999999999998</v>
      </c>
      <c r="H380" s="16">
        <v>80</v>
      </c>
      <c r="I380" s="17">
        <v>60</v>
      </c>
    </row>
    <row r="381" spans="2:9" ht="28.5" x14ac:dyDescent="0.25">
      <c r="B381" s="13" t="s">
        <v>754</v>
      </c>
      <c r="C381" s="15" t="s">
        <v>755</v>
      </c>
      <c r="D381" s="1"/>
      <c r="E381" t="s">
        <v>10</v>
      </c>
      <c r="F381" s="1" t="s">
        <v>11</v>
      </c>
      <c r="G381" s="16">
        <v>31.099999999999998</v>
      </c>
      <c r="H381" s="16">
        <v>80</v>
      </c>
      <c r="I381" s="17">
        <v>60</v>
      </c>
    </row>
    <row r="382" spans="2:9" x14ac:dyDescent="0.25">
      <c r="B382" s="13" t="s">
        <v>756</v>
      </c>
      <c r="C382" s="15" t="s">
        <v>757</v>
      </c>
      <c r="D382" s="1"/>
      <c r="E382" t="s">
        <v>10</v>
      </c>
      <c r="F382" s="1" t="s">
        <v>11</v>
      </c>
      <c r="G382" s="16">
        <v>31.099999999999998</v>
      </c>
      <c r="H382" s="16">
        <v>80</v>
      </c>
      <c r="I382" s="17">
        <v>60</v>
      </c>
    </row>
    <row r="383" spans="2:9" x14ac:dyDescent="0.25">
      <c r="B383" s="13" t="s">
        <v>758</v>
      </c>
      <c r="C383" s="15" t="s">
        <v>759</v>
      </c>
      <c r="D383" s="1"/>
      <c r="E383" t="s">
        <v>10</v>
      </c>
      <c r="F383" s="1" t="s">
        <v>11</v>
      </c>
      <c r="G383" s="16">
        <v>31.099999999999998</v>
      </c>
      <c r="H383" s="16">
        <v>80</v>
      </c>
      <c r="I383" s="17">
        <v>60</v>
      </c>
    </row>
    <row r="384" spans="2:9" x14ac:dyDescent="0.25">
      <c r="B384" s="13" t="s">
        <v>760</v>
      </c>
      <c r="C384" s="15" t="s">
        <v>761</v>
      </c>
      <c r="D384" s="1"/>
      <c r="E384" t="s">
        <v>10</v>
      </c>
      <c r="F384" s="1" t="s">
        <v>11</v>
      </c>
      <c r="G384" s="16">
        <v>31.099999999999998</v>
      </c>
      <c r="H384" s="16">
        <v>80</v>
      </c>
      <c r="I384" s="17">
        <v>60</v>
      </c>
    </row>
    <row r="385" spans="2:9" x14ac:dyDescent="0.25">
      <c r="B385" s="13" t="s">
        <v>762</v>
      </c>
      <c r="C385" s="15" t="s">
        <v>763</v>
      </c>
      <c r="D385" s="1"/>
      <c r="E385" t="s">
        <v>10</v>
      </c>
      <c r="F385" s="1" t="s">
        <v>11</v>
      </c>
      <c r="G385" s="16">
        <v>31.099999999999998</v>
      </c>
      <c r="H385" s="16">
        <v>80</v>
      </c>
      <c r="I385" s="17">
        <v>60</v>
      </c>
    </row>
    <row r="386" spans="2:9" ht="28.5" x14ac:dyDescent="0.25">
      <c r="B386" s="13" t="s">
        <v>764</v>
      </c>
      <c r="C386" s="15" t="s">
        <v>765</v>
      </c>
      <c r="D386" s="1"/>
      <c r="E386" t="s">
        <v>10</v>
      </c>
      <c r="F386" s="1" t="s">
        <v>11</v>
      </c>
      <c r="G386" s="16">
        <v>206.9</v>
      </c>
      <c r="H386" s="16">
        <v>250</v>
      </c>
      <c r="I386" s="17">
        <v>230</v>
      </c>
    </row>
    <row r="387" spans="2:9" x14ac:dyDescent="0.25">
      <c r="B387" s="13" t="s">
        <v>766</v>
      </c>
      <c r="C387" s="15" t="s">
        <v>767</v>
      </c>
      <c r="D387" s="1"/>
      <c r="E387" t="s">
        <v>10</v>
      </c>
      <c r="F387" s="1" t="s">
        <v>11</v>
      </c>
      <c r="G387" s="16">
        <v>321.89999999999998</v>
      </c>
      <c r="H387" s="16">
        <v>360</v>
      </c>
      <c r="I387" s="17">
        <v>340</v>
      </c>
    </row>
    <row r="388" spans="2:9" ht="28.5" x14ac:dyDescent="0.25">
      <c r="B388" s="13" t="s">
        <v>768</v>
      </c>
      <c r="C388" s="15" t="s">
        <v>769</v>
      </c>
      <c r="D388" s="1"/>
      <c r="E388" t="s">
        <v>10</v>
      </c>
      <c r="F388" s="1" t="s">
        <v>11</v>
      </c>
      <c r="G388" s="16">
        <v>321.89999999999998</v>
      </c>
      <c r="H388" s="16">
        <v>360</v>
      </c>
      <c r="I388" s="17">
        <v>340</v>
      </c>
    </row>
    <row r="389" spans="2:9" ht="28.5" x14ac:dyDescent="0.25">
      <c r="B389" s="13" t="s">
        <v>770</v>
      </c>
      <c r="C389" s="15" t="s">
        <v>771</v>
      </c>
      <c r="D389" s="1"/>
      <c r="E389" t="s">
        <v>10</v>
      </c>
      <c r="F389" s="1" t="s">
        <v>11</v>
      </c>
      <c r="G389" s="16">
        <v>321.89999999999998</v>
      </c>
      <c r="H389" s="16">
        <v>360</v>
      </c>
      <c r="I389" s="17">
        <v>340</v>
      </c>
    </row>
    <row r="390" spans="2:9" ht="28.5" x14ac:dyDescent="0.25">
      <c r="B390" s="13" t="s">
        <v>772</v>
      </c>
      <c r="C390" s="15" t="s">
        <v>773</v>
      </c>
      <c r="D390" s="1"/>
      <c r="E390" t="s">
        <v>10</v>
      </c>
      <c r="F390" s="1" t="s">
        <v>11</v>
      </c>
      <c r="G390" s="16">
        <v>13.799999999999999</v>
      </c>
      <c r="H390" s="16">
        <v>30</v>
      </c>
      <c r="I390" s="17">
        <v>23</v>
      </c>
    </row>
    <row r="391" spans="2:9" ht="28.5" x14ac:dyDescent="0.25">
      <c r="B391" s="13" t="s">
        <v>774</v>
      </c>
      <c r="C391" s="15" t="s">
        <v>775</v>
      </c>
      <c r="D391" s="1"/>
      <c r="E391" t="s">
        <v>10</v>
      </c>
      <c r="F391" s="1" t="s">
        <v>11</v>
      </c>
      <c r="G391" s="16">
        <v>13.799999999999999</v>
      </c>
      <c r="H391" s="16">
        <v>30</v>
      </c>
      <c r="I391" s="17">
        <v>23</v>
      </c>
    </row>
    <row r="392" spans="2:9" ht="28.5" x14ac:dyDescent="0.25">
      <c r="B392" s="13" t="s">
        <v>776</v>
      </c>
      <c r="C392" s="15" t="s">
        <v>777</v>
      </c>
      <c r="D392" s="1"/>
      <c r="E392" t="s">
        <v>10</v>
      </c>
      <c r="F392" s="1" t="s">
        <v>11</v>
      </c>
      <c r="G392" s="16">
        <v>13.799999999999999</v>
      </c>
      <c r="H392" s="16">
        <v>30</v>
      </c>
      <c r="I392" s="17">
        <v>23</v>
      </c>
    </row>
    <row r="393" spans="2:9" ht="28.5" x14ac:dyDescent="0.25">
      <c r="B393" s="13" t="s">
        <v>778</v>
      </c>
      <c r="C393" s="15" t="s">
        <v>779</v>
      </c>
      <c r="D393" s="1"/>
      <c r="E393" t="s">
        <v>10</v>
      </c>
      <c r="F393" s="1" t="s">
        <v>11</v>
      </c>
      <c r="G393" s="16">
        <v>13.799999999999999</v>
      </c>
      <c r="H393" s="16">
        <v>30</v>
      </c>
      <c r="I393" s="17">
        <v>23</v>
      </c>
    </row>
    <row r="394" spans="2:9" x14ac:dyDescent="0.25">
      <c r="B394" s="13" t="s">
        <v>780</v>
      </c>
      <c r="C394" s="15" t="s">
        <v>781</v>
      </c>
      <c r="D394" s="1"/>
      <c r="E394" t="s">
        <v>10</v>
      </c>
      <c r="F394" s="1" t="s">
        <v>11</v>
      </c>
      <c r="G394" s="16">
        <v>13.799999999999999</v>
      </c>
      <c r="H394" s="16">
        <v>30</v>
      </c>
      <c r="I394" s="17">
        <v>23</v>
      </c>
    </row>
    <row r="395" spans="2:9" x14ac:dyDescent="0.25">
      <c r="B395" s="13" t="s">
        <v>782</v>
      </c>
      <c r="C395" s="18" t="s">
        <v>783</v>
      </c>
      <c r="D395" s="1"/>
      <c r="E395" t="s">
        <v>10</v>
      </c>
      <c r="F395" s="1" t="s">
        <v>11</v>
      </c>
      <c r="G395" s="16">
        <v>13.799999999999999</v>
      </c>
      <c r="H395" s="16">
        <v>30</v>
      </c>
      <c r="I395" s="17">
        <v>23</v>
      </c>
    </row>
    <row r="396" spans="2:9" x14ac:dyDescent="0.25">
      <c r="B396" s="13" t="s">
        <v>784</v>
      </c>
      <c r="C396" s="14" t="s">
        <v>785</v>
      </c>
      <c r="D396" s="1"/>
      <c r="E396" t="s">
        <v>10</v>
      </c>
      <c r="F396" s="1" t="s">
        <v>11</v>
      </c>
      <c r="G396" s="16">
        <v>13.799999999999999</v>
      </c>
      <c r="H396" s="16">
        <v>30</v>
      </c>
      <c r="I396" s="17">
        <v>23</v>
      </c>
    </row>
    <row r="397" spans="2:9" x14ac:dyDescent="0.25">
      <c r="B397" s="13" t="s">
        <v>786</v>
      </c>
      <c r="C397" s="15" t="s">
        <v>787</v>
      </c>
      <c r="D397" s="1"/>
      <c r="E397" t="s">
        <v>10</v>
      </c>
      <c r="F397" s="1" t="s">
        <v>11</v>
      </c>
      <c r="G397" s="16">
        <v>13.799999999999999</v>
      </c>
      <c r="H397" s="16">
        <v>30</v>
      </c>
      <c r="I397" s="17">
        <v>23</v>
      </c>
    </row>
    <row r="398" spans="2:9" ht="28.5" x14ac:dyDescent="0.25">
      <c r="B398" s="13" t="s">
        <v>788</v>
      </c>
      <c r="C398" s="15" t="s">
        <v>789</v>
      </c>
      <c r="D398" s="1"/>
      <c r="E398" t="s">
        <v>10</v>
      </c>
      <c r="F398" s="1" t="s">
        <v>11</v>
      </c>
      <c r="G398" s="16">
        <v>45.9</v>
      </c>
      <c r="H398" s="16">
        <v>75</v>
      </c>
      <c r="I398" s="17">
        <v>60</v>
      </c>
    </row>
    <row r="399" spans="2:9" ht="28.5" x14ac:dyDescent="0.25">
      <c r="B399" s="13" t="s">
        <v>790</v>
      </c>
      <c r="C399" s="15" t="s">
        <v>791</v>
      </c>
      <c r="D399" s="1"/>
      <c r="E399" t="s">
        <v>10</v>
      </c>
      <c r="F399" s="1" t="s">
        <v>11</v>
      </c>
      <c r="G399" s="16">
        <v>68.400000000000006</v>
      </c>
      <c r="H399" s="16">
        <v>85</v>
      </c>
      <c r="I399" s="17">
        <v>75</v>
      </c>
    </row>
    <row r="400" spans="2:9" ht="28.5" x14ac:dyDescent="0.25">
      <c r="B400" s="13" t="s">
        <v>792</v>
      </c>
      <c r="C400" s="15" t="s">
        <v>793</v>
      </c>
      <c r="D400" s="1"/>
      <c r="E400" t="s">
        <v>10</v>
      </c>
      <c r="F400" s="1" t="s">
        <v>11</v>
      </c>
      <c r="G400" s="16">
        <v>68.400000000000006</v>
      </c>
      <c r="H400" s="16">
        <v>85</v>
      </c>
      <c r="I400" s="17">
        <v>75</v>
      </c>
    </row>
    <row r="401" spans="2:9" ht="28.5" x14ac:dyDescent="0.25">
      <c r="B401" s="13" t="s">
        <v>794</v>
      </c>
      <c r="C401" s="15" t="s">
        <v>795</v>
      </c>
      <c r="D401" s="1"/>
      <c r="E401" t="s">
        <v>10</v>
      </c>
      <c r="F401" s="1" t="s">
        <v>11</v>
      </c>
      <c r="G401" s="16">
        <v>68.400000000000006</v>
      </c>
      <c r="H401" s="16">
        <v>85</v>
      </c>
      <c r="I401" s="17">
        <v>75</v>
      </c>
    </row>
    <row r="402" spans="2:9" ht="28.5" x14ac:dyDescent="0.25">
      <c r="B402" s="13" t="s">
        <v>796</v>
      </c>
      <c r="C402" s="15" t="s">
        <v>797</v>
      </c>
      <c r="D402" s="1"/>
      <c r="E402" t="s">
        <v>10</v>
      </c>
      <c r="F402" s="1" t="s">
        <v>11</v>
      </c>
      <c r="G402" s="16">
        <v>40.199999999999996</v>
      </c>
      <c r="H402" s="16">
        <v>70</v>
      </c>
      <c r="I402" s="17">
        <v>60</v>
      </c>
    </row>
    <row r="403" spans="2:9" ht="28.5" x14ac:dyDescent="0.25">
      <c r="B403" s="13" t="s">
        <v>798</v>
      </c>
      <c r="C403" s="15" t="s">
        <v>799</v>
      </c>
      <c r="D403" s="1"/>
      <c r="E403" t="s">
        <v>10</v>
      </c>
      <c r="F403" s="1" t="s">
        <v>11</v>
      </c>
      <c r="G403" s="16">
        <v>40.199999999999996</v>
      </c>
      <c r="H403" s="16">
        <v>70</v>
      </c>
      <c r="I403" s="17">
        <v>60</v>
      </c>
    </row>
    <row r="404" spans="2:9" ht="28.5" x14ac:dyDescent="0.25">
      <c r="B404" s="13" t="s">
        <v>800</v>
      </c>
      <c r="C404" s="15" t="s">
        <v>801</v>
      </c>
      <c r="D404" s="1"/>
      <c r="E404" t="s">
        <v>10</v>
      </c>
      <c r="F404" s="1" t="s">
        <v>11</v>
      </c>
      <c r="G404" s="16">
        <v>40.199999999999996</v>
      </c>
      <c r="H404" s="16">
        <v>70</v>
      </c>
      <c r="I404" s="17">
        <v>60</v>
      </c>
    </row>
    <row r="405" spans="2:9" ht="28.5" x14ac:dyDescent="0.25">
      <c r="B405" s="13" t="s">
        <v>802</v>
      </c>
      <c r="C405" s="15" t="s">
        <v>803</v>
      </c>
      <c r="D405" s="1"/>
      <c r="E405" t="s">
        <v>10</v>
      </c>
      <c r="F405" s="1" t="s">
        <v>11</v>
      </c>
      <c r="G405" s="16">
        <v>40.199999999999996</v>
      </c>
      <c r="H405" s="16">
        <v>70</v>
      </c>
      <c r="I405" s="17">
        <v>60</v>
      </c>
    </row>
    <row r="406" spans="2:9" ht="28.5" x14ac:dyDescent="0.25">
      <c r="B406" s="13" t="s">
        <v>804</v>
      </c>
      <c r="C406" s="15" t="s">
        <v>805</v>
      </c>
      <c r="D406" s="1"/>
      <c r="E406" t="s">
        <v>10</v>
      </c>
      <c r="F406" s="1" t="s">
        <v>11</v>
      </c>
      <c r="G406" s="16">
        <v>269.8</v>
      </c>
      <c r="H406" s="16">
        <v>330</v>
      </c>
      <c r="I406" s="17">
        <v>310</v>
      </c>
    </row>
    <row r="407" spans="2:9" ht="28.5" x14ac:dyDescent="0.25">
      <c r="B407" s="13" t="s">
        <v>806</v>
      </c>
      <c r="C407" s="15" t="s">
        <v>807</v>
      </c>
      <c r="D407" s="1"/>
      <c r="E407" t="s">
        <v>10</v>
      </c>
      <c r="F407" s="1" t="s">
        <v>11</v>
      </c>
      <c r="G407" s="16">
        <v>269.8</v>
      </c>
      <c r="H407" s="16">
        <v>330</v>
      </c>
      <c r="I407" s="17">
        <v>310</v>
      </c>
    </row>
    <row r="408" spans="2:9" ht="28.5" x14ac:dyDescent="0.25">
      <c r="B408" s="13" t="s">
        <v>806</v>
      </c>
      <c r="C408" s="15" t="s">
        <v>808</v>
      </c>
      <c r="D408" s="1"/>
      <c r="E408" t="s">
        <v>10</v>
      </c>
      <c r="F408" s="1" t="s">
        <v>11</v>
      </c>
      <c r="G408" s="16">
        <v>269.8</v>
      </c>
      <c r="H408" s="16">
        <v>330</v>
      </c>
      <c r="I408" s="17">
        <v>310</v>
      </c>
    </row>
    <row r="409" spans="2:9" ht="28.5" x14ac:dyDescent="0.25">
      <c r="B409" s="13" t="s">
        <v>809</v>
      </c>
      <c r="C409" s="15" t="s">
        <v>810</v>
      </c>
      <c r="D409" s="1"/>
      <c r="E409" t="s">
        <v>10</v>
      </c>
      <c r="F409" s="1" t="s">
        <v>11</v>
      </c>
      <c r="G409" s="16">
        <v>269.8</v>
      </c>
      <c r="H409" s="16">
        <v>330</v>
      </c>
      <c r="I409" s="17">
        <v>310</v>
      </c>
    </row>
    <row r="410" spans="2:9" x14ac:dyDescent="0.25">
      <c r="B410" s="13" t="s">
        <v>811</v>
      </c>
      <c r="C410" s="15" t="s">
        <v>812</v>
      </c>
      <c r="D410" s="1"/>
      <c r="E410" t="s">
        <v>10</v>
      </c>
      <c r="F410" s="1" t="s">
        <v>11</v>
      </c>
      <c r="G410" s="16">
        <v>20.7</v>
      </c>
      <c r="H410" s="16">
        <v>50</v>
      </c>
      <c r="I410" s="17">
        <v>40</v>
      </c>
    </row>
    <row r="411" spans="2:9" x14ac:dyDescent="0.25">
      <c r="B411" s="13" t="s">
        <v>813</v>
      </c>
      <c r="C411" s="15" t="s">
        <v>814</v>
      </c>
      <c r="D411" s="1"/>
      <c r="E411" t="s">
        <v>10</v>
      </c>
      <c r="F411" s="1" t="s">
        <v>11</v>
      </c>
      <c r="G411" s="16">
        <v>13.799999999999999</v>
      </c>
      <c r="H411" s="16">
        <v>40</v>
      </c>
      <c r="I411" s="17">
        <v>30</v>
      </c>
    </row>
    <row r="412" spans="2:9" x14ac:dyDescent="0.25">
      <c r="B412" s="13" t="s">
        <v>815</v>
      </c>
      <c r="C412" s="15" t="s">
        <v>816</v>
      </c>
      <c r="D412" s="1"/>
      <c r="E412" t="s">
        <v>10</v>
      </c>
      <c r="F412" s="1" t="s">
        <v>11</v>
      </c>
      <c r="G412" s="16">
        <v>13.799999999999999</v>
      </c>
      <c r="H412" s="16">
        <v>40</v>
      </c>
      <c r="I412" s="17">
        <v>30</v>
      </c>
    </row>
    <row r="413" spans="2:9" x14ac:dyDescent="0.25">
      <c r="B413" s="13" t="s">
        <v>817</v>
      </c>
      <c r="C413" s="15" t="s">
        <v>818</v>
      </c>
      <c r="D413" s="1"/>
      <c r="E413" t="s">
        <v>10</v>
      </c>
      <c r="F413" s="1" t="s">
        <v>11</v>
      </c>
      <c r="G413" s="16">
        <v>13.799999999999999</v>
      </c>
      <c r="H413" s="16">
        <v>40</v>
      </c>
      <c r="I413" s="17">
        <v>30</v>
      </c>
    </row>
    <row r="414" spans="2:9" x14ac:dyDescent="0.25">
      <c r="B414" s="13" t="s">
        <v>819</v>
      </c>
      <c r="C414" s="15" t="s">
        <v>820</v>
      </c>
      <c r="D414" s="1"/>
      <c r="E414" t="s">
        <v>10</v>
      </c>
      <c r="F414" s="1" t="s">
        <v>11</v>
      </c>
      <c r="G414" s="16">
        <v>21.8</v>
      </c>
      <c r="H414" s="16">
        <v>50</v>
      </c>
      <c r="I414" s="17">
        <v>40</v>
      </c>
    </row>
    <row r="415" spans="2:9" x14ac:dyDescent="0.25">
      <c r="B415" s="13" t="s">
        <v>821</v>
      </c>
      <c r="C415" s="15" t="s">
        <v>822</v>
      </c>
      <c r="D415" s="1"/>
      <c r="E415" t="s">
        <v>10</v>
      </c>
      <c r="F415" s="1" t="s">
        <v>11</v>
      </c>
      <c r="G415" s="16">
        <v>17.2</v>
      </c>
      <c r="H415" s="16">
        <v>40</v>
      </c>
      <c r="I415" s="17">
        <v>30</v>
      </c>
    </row>
    <row r="416" spans="2:9" x14ac:dyDescent="0.25">
      <c r="B416" s="13" t="s">
        <v>823</v>
      </c>
      <c r="C416" s="15" t="s">
        <v>824</v>
      </c>
      <c r="D416" s="1"/>
      <c r="E416" t="s">
        <v>10</v>
      </c>
      <c r="F416" s="1" t="s">
        <v>11</v>
      </c>
      <c r="G416" s="16">
        <v>17.2</v>
      </c>
      <c r="H416" s="16">
        <v>40</v>
      </c>
      <c r="I416" s="17">
        <v>30</v>
      </c>
    </row>
    <row r="417" spans="2:9" x14ac:dyDescent="0.25">
      <c r="B417" s="13" t="s">
        <v>825</v>
      </c>
      <c r="C417" s="15" t="s">
        <v>826</v>
      </c>
      <c r="D417" s="1"/>
      <c r="E417" t="s">
        <v>10</v>
      </c>
      <c r="F417" s="1" t="s">
        <v>11</v>
      </c>
      <c r="G417" s="16">
        <v>17.2</v>
      </c>
      <c r="H417" s="16">
        <v>40</v>
      </c>
      <c r="I417" s="17">
        <v>30</v>
      </c>
    </row>
    <row r="418" spans="2:9" x14ac:dyDescent="0.25">
      <c r="B418" s="13" t="s">
        <v>827</v>
      </c>
      <c r="C418" s="15" t="s">
        <v>828</v>
      </c>
      <c r="D418" s="1"/>
      <c r="E418" t="s">
        <v>10</v>
      </c>
      <c r="F418" s="1" t="s">
        <v>11</v>
      </c>
      <c r="G418" s="16">
        <v>16.100000000000001</v>
      </c>
      <c r="H418" s="16">
        <v>50</v>
      </c>
      <c r="I418" s="17">
        <v>40</v>
      </c>
    </row>
    <row r="419" spans="2:9" x14ac:dyDescent="0.25">
      <c r="B419" s="13" t="s">
        <v>829</v>
      </c>
      <c r="C419" s="15" t="s">
        <v>830</v>
      </c>
      <c r="D419" s="1"/>
      <c r="E419" t="s">
        <v>10</v>
      </c>
      <c r="F419" s="1" t="s">
        <v>11</v>
      </c>
      <c r="G419" s="16">
        <v>16.100000000000001</v>
      </c>
      <c r="H419" s="16">
        <v>40</v>
      </c>
      <c r="I419" s="17">
        <v>30</v>
      </c>
    </row>
    <row r="420" spans="2:9" x14ac:dyDescent="0.25">
      <c r="B420" s="13" t="s">
        <v>831</v>
      </c>
      <c r="C420" s="15" t="s">
        <v>832</v>
      </c>
      <c r="D420" s="1"/>
      <c r="E420" t="s">
        <v>10</v>
      </c>
      <c r="F420" s="1" t="s">
        <v>11</v>
      </c>
      <c r="G420" s="16">
        <v>16.100000000000001</v>
      </c>
      <c r="H420" s="16">
        <v>40</v>
      </c>
      <c r="I420" s="17">
        <v>30</v>
      </c>
    </row>
    <row r="421" spans="2:9" x14ac:dyDescent="0.25">
      <c r="B421" s="13" t="s">
        <v>833</v>
      </c>
      <c r="C421" s="15" t="s">
        <v>834</v>
      </c>
      <c r="D421" s="1"/>
      <c r="E421" t="s">
        <v>10</v>
      </c>
      <c r="F421" s="1" t="s">
        <v>11</v>
      </c>
      <c r="G421" s="16">
        <v>16.100000000000001</v>
      </c>
      <c r="H421" s="16">
        <v>40</v>
      </c>
      <c r="I421" s="17">
        <v>30</v>
      </c>
    </row>
    <row r="422" spans="2:9" x14ac:dyDescent="0.25">
      <c r="B422" s="13" t="s">
        <v>835</v>
      </c>
      <c r="C422" s="15" t="s">
        <v>836</v>
      </c>
      <c r="D422" s="1"/>
      <c r="E422" t="s">
        <v>10</v>
      </c>
      <c r="F422" s="1" t="s">
        <v>11</v>
      </c>
      <c r="G422" s="16">
        <v>16.100000000000001</v>
      </c>
      <c r="H422" s="16">
        <v>40</v>
      </c>
      <c r="I422" s="17">
        <v>30</v>
      </c>
    </row>
    <row r="423" spans="2:9" x14ac:dyDescent="0.25">
      <c r="B423" s="13" t="s">
        <v>837</v>
      </c>
      <c r="C423" s="15" t="s">
        <v>838</v>
      </c>
      <c r="D423" s="1"/>
      <c r="E423" t="s">
        <v>10</v>
      </c>
      <c r="F423" s="1" t="s">
        <v>11</v>
      </c>
      <c r="G423" s="16">
        <v>16.100000000000001</v>
      </c>
      <c r="H423" s="16">
        <v>40</v>
      </c>
      <c r="I423" s="17">
        <v>30</v>
      </c>
    </row>
    <row r="424" spans="2:9" x14ac:dyDescent="0.25">
      <c r="B424" s="13" t="s">
        <v>839</v>
      </c>
      <c r="C424" s="15" t="s">
        <v>840</v>
      </c>
      <c r="D424" s="1"/>
      <c r="E424" t="s">
        <v>10</v>
      </c>
      <c r="F424" s="1" t="s">
        <v>11</v>
      </c>
      <c r="G424" s="16">
        <v>13.799999999999999</v>
      </c>
      <c r="H424" s="16">
        <v>45</v>
      </c>
      <c r="I424" s="17">
        <v>35</v>
      </c>
    </row>
    <row r="425" spans="2:9" x14ac:dyDescent="0.25">
      <c r="B425" s="13" t="s">
        <v>841</v>
      </c>
      <c r="C425" s="15" t="s">
        <v>842</v>
      </c>
      <c r="D425" s="1"/>
      <c r="E425" t="s">
        <v>10</v>
      </c>
      <c r="F425" s="1" t="s">
        <v>11</v>
      </c>
      <c r="G425" s="16">
        <v>13.799999999999999</v>
      </c>
      <c r="H425" s="16">
        <v>45</v>
      </c>
      <c r="I425" s="17">
        <v>30</v>
      </c>
    </row>
    <row r="426" spans="2:9" x14ac:dyDescent="0.25">
      <c r="B426" s="13" t="s">
        <v>843</v>
      </c>
      <c r="C426" s="15" t="s">
        <v>844</v>
      </c>
      <c r="D426" s="1"/>
      <c r="E426" t="s">
        <v>10</v>
      </c>
      <c r="F426" s="1" t="s">
        <v>11</v>
      </c>
      <c r="G426" s="16">
        <v>13.799999999999999</v>
      </c>
      <c r="H426" s="16">
        <v>45</v>
      </c>
      <c r="I426" s="17">
        <v>30</v>
      </c>
    </row>
    <row r="427" spans="2:9" x14ac:dyDescent="0.25">
      <c r="B427" s="13" t="s">
        <v>845</v>
      </c>
      <c r="C427" s="15" t="s">
        <v>846</v>
      </c>
      <c r="D427" s="1"/>
      <c r="E427" t="s">
        <v>10</v>
      </c>
      <c r="F427" s="1" t="s">
        <v>11</v>
      </c>
      <c r="G427" s="16">
        <v>13.799999999999999</v>
      </c>
      <c r="H427" s="16">
        <v>45</v>
      </c>
      <c r="I427" s="17">
        <v>30</v>
      </c>
    </row>
    <row r="428" spans="2:9" x14ac:dyDescent="0.25">
      <c r="B428" s="13" t="s">
        <v>847</v>
      </c>
      <c r="C428" s="15" t="s">
        <v>848</v>
      </c>
      <c r="D428" s="1"/>
      <c r="E428" t="s">
        <v>10</v>
      </c>
      <c r="F428" s="1" t="s">
        <v>11</v>
      </c>
      <c r="G428" s="16">
        <v>13.799999999999999</v>
      </c>
      <c r="H428" s="16">
        <v>45</v>
      </c>
      <c r="I428" s="17">
        <v>30</v>
      </c>
    </row>
    <row r="429" spans="2:9" x14ac:dyDescent="0.25">
      <c r="B429" s="13" t="s">
        <v>849</v>
      </c>
      <c r="C429" s="15" t="s">
        <v>850</v>
      </c>
      <c r="D429" s="1"/>
      <c r="E429" t="s">
        <v>10</v>
      </c>
      <c r="F429" s="1" t="s">
        <v>11</v>
      </c>
      <c r="G429" s="16">
        <v>13.799999999999999</v>
      </c>
      <c r="H429" s="16">
        <v>45</v>
      </c>
      <c r="I429" s="17">
        <v>30</v>
      </c>
    </row>
    <row r="430" spans="2:9" x14ac:dyDescent="0.25">
      <c r="B430" s="13" t="s">
        <v>851</v>
      </c>
      <c r="C430" s="15" t="s">
        <v>852</v>
      </c>
      <c r="D430" s="1"/>
      <c r="E430" t="s">
        <v>10</v>
      </c>
      <c r="F430" s="1" t="s">
        <v>11</v>
      </c>
      <c r="G430" s="16">
        <v>20.7</v>
      </c>
      <c r="H430" s="16">
        <v>50</v>
      </c>
      <c r="I430" s="17">
        <v>40</v>
      </c>
    </row>
    <row r="431" spans="2:9" x14ac:dyDescent="0.25">
      <c r="B431" s="13" t="s">
        <v>853</v>
      </c>
      <c r="C431" s="15" t="s">
        <v>854</v>
      </c>
      <c r="D431" s="1"/>
      <c r="E431" t="s">
        <v>10</v>
      </c>
      <c r="F431" s="1" t="s">
        <v>11</v>
      </c>
      <c r="G431" s="16">
        <v>16.100000000000001</v>
      </c>
      <c r="H431" s="16">
        <v>40</v>
      </c>
      <c r="I431" s="17">
        <v>30</v>
      </c>
    </row>
    <row r="432" spans="2:9" x14ac:dyDescent="0.25">
      <c r="B432" s="13" t="s">
        <v>855</v>
      </c>
      <c r="C432" s="15" t="s">
        <v>856</v>
      </c>
      <c r="D432" s="1"/>
      <c r="E432" t="s">
        <v>10</v>
      </c>
      <c r="F432" s="1" t="s">
        <v>11</v>
      </c>
      <c r="G432" s="16">
        <v>16.100000000000001</v>
      </c>
      <c r="H432" s="16">
        <v>40</v>
      </c>
      <c r="I432" s="17">
        <v>30</v>
      </c>
    </row>
    <row r="433" spans="2:9" x14ac:dyDescent="0.25">
      <c r="B433" s="13" t="s">
        <v>857</v>
      </c>
      <c r="C433" s="15" t="s">
        <v>858</v>
      </c>
      <c r="D433" s="1"/>
      <c r="E433" t="s">
        <v>10</v>
      </c>
      <c r="F433" s="1" t="s">
        <v>11</v>
      </c>
      <c r="G433" s="16">
        <v>16.100000000000001</v>
      </c>
      <c r="H433" s="16">
        <v>40</v>
      </c>
      <c r="I433" s="17">
        <v>30</v>
      </c>
    </row>
    <row r="434" spans="2:9" x14ac:dyDescent="0.25">
      <c r="B434" s="13" t="s">
        <v>859</v>
      </c>
      <c r="C434" s="15" t="s">
        <v>860</v>
      </c>
      <c r="D434" s="1"/>
      <c r="E434" t="s">
        <v>10</v>
      </c>
      <c r="F434" s="1" t="s">
        <v>11</v>
      </c>
      <c r="G434" s="16">
        <v>17.600000000000001</v>
      </c>
      <c r="H434" s="16">
        <v>45</v>
      </c>
      <c r="I434" s="17">
        <v>35</v>
      </c>
    </row>
    <row r="435" spans="2:9" x14ac:dyDescent="0.25">
      <c r="B435" s="13" t="s">
        <v>861</v>
      </c>
      <c r="C435" s="15" t="s">
        <v>862</v>
      </c>
      <c r="D435" s="1"/>
      <c r="E435" t="s">
        <v>10</v>
      </c>
      <c r="F435" s="1" t="s">
        <v>11</v>
      </c>
      <c r="G435" s="16">
        <v>17.600000000000001</v>
      </c>
      <c r="H435" s="16">
        <v>45</v>
      </c>
      <c r="I435" s="17">
        <v>35</v>
      </c>
    </row>
    <row r="436" spans="2:9" x14ac:dyDescent="0.25">
      <c r="B436" s="13" t="s">
        <v>863</v>
      </c>
      <c r="C436" s="15" t="s">
        <v>864</v>
      </c>
      <c r="D436" s="1"/>
      <c r="E436" t="s">
        <v>10</v>
      </c>
      <c r="F436" s="1" t="s">
        <v>11</v>
      </c>
      <c r="G436" s="16">
        <v>17.600000000000001</v>
      </c>
      <c r="H436" s="16">
        <v>4</v>
      </c>
      <c r="I436" s="17">
        <v>35</v>
      </c>
    </row>
    <row r="437" spans="2:9" x14ac:dyDescent="0.25">
      <c r="B437" s="13" t="s">
        <v>865</v>
      </c>
      <c r="C437" s="15" t="s">
        <v>866</v>
      </c>
      <c r="D437" s="1"/>
      <c r="E437" t="s">
        <v>10</v>
      </c>
      <c r="F437" s="1" t="s">
        <v>11</v>
      </c>
      <c r="G437" s="16">
        <v>17.600000000000001</v>
      </c>
      <c r="H437" s="16">
        <v>545</v>
      </c>
      <c r="I437" s="17">
        <v>35</v>
      </c>
    </row>
    <row r="438" spans="2:9" x14ac:dyDescent="0.25">
      <c r="B438" s="13" t="s">
        <v>867</v>
      </c>
      <c r="C438" s="15" t="s">
        <v>868</v>
      </c>
      <c r="D438" s="1"/>
      <c r="E438" t="s">
        <v>10</v>
      </c>
      <c r="F438" s="1" t="s">
        <v>14</v>
      </c>
      <c r="G438" s="16">
        <v>16.200000000000003</v>
      </c>
      <c r="H438" s="16">
        <v>35</v>
      </c>
      <c r="I438" s="17">
        <v>35</v>
      </c>
    </row>
    <row r="439" spans="2:9" x14ac:dyDescent="0.25">
      <c r="B439" s="13" t="s">
        <v>869</v>
      </c>
      <c r="C439" s="15" t="s">
        <v>870</v>
      </c>
      <c r="D439" s="1"/>
      <c r="E439" t="s">
        <v>10</v>
      </c>
      <c r="F439" s="1" t="s">
        <v>14</v>
      </c>
      <c r="G439" s="16">
        <v>15.4</v>
      </c>
      <c r="H439" s="16">
        <v>25</v>
      </c>
      <c r="I439" s="17">
        <v>25</v>
      </c>
    </row>
    <row r="440" spans="2:9" x14ac:dyDescent="0.25">
      <c r="B440" s="13" t="s">
        <v>871</v>
      </c>
      <c r="C440" s="15" t="s">
        <v>872</v>
      </c>
      <c r="D440" s="1"/>
      <c r="E440" t="s">
        <v>10</v>
      </c>
      <c r="F440" s="1" t="s">
        <v>14</v>
      </c>
      <c r="G440" s="16">
        <v>33.1</v>
      </c>
      <c r="H440" s="16">
        <v>70</v>
      </c>
      <c r="I440" s="17">
        <v>60</v>
      </c>
    </row>
    <row r="441" spans="2:9" x14ac:dyDescent="0.25">
      <c r="B441" s="13" t="s">
        <v>873</v>
      </c>
      <c r="C441" s="15" t="s">
        <v>874</v>
      </c>
      <c r="D441" s="1"/>
      <c r="E441" t="s">
        <v>10</v>
      </c>
      <c r="F441" s="1" t="s">
        <v>14</v>
      </c>
      <c r="G441" s="16">
        <v>14.8</v>
      </c>
      <c r="H441" s="16">
        <v>50</v>
      </c>
      <c r="I441" s="17">
        <v>40</v>
      </c>
    </row>
    <row r="442" spans="2:9" ht="28.5" x14ac:dyDescent="0.25">
      <c r="B442" s="13" t="s">
        <v>875</v>
      </c>
      <c r="C442" s="15" t="s">
        <v>876</v>
      </c>
      <c r="D442" s="1"/>
      <c r="E442" t="s">
        <v>10</v>
      </c>
      <c r="F442" s="1" t="s">
        <v>14</v>
      </c>
      <c r="G442" s="16">
        <v>20.7</v>
      </c>
      <c r="H442" s="16">
        <v>40</v>
      </c>
      <c r="I442" s="17">
        <v>30</v>
      </c>
    </row>
    <row r="443" spans="2:9" x14ac:dyDescent="0.25">
      <c r="B443" s="13" t="s">
        <v>877</v>
      </c>
      <c r="C443" s="15" t="s">
        <v>878</v>
      </c>
      <c r="D443" s="1"/>
      <c r="E443" t="s">
        <v>10</v>
      </c>
      <c r="F443" s="1" t="s">
        <v>16</v>
      </c>
      <c r="G443" s="16">
        <v>97.699999999999989</v>
      </c>
      <c r="H443" s="16">
        <v>150</v>
      </c>
      <c r="I443" s="17">
        <v>130</v>
      </c>
    </row>
    <row r="444" spans="2:9" ht="28.5" x14ac:dyDescent="0.25">
      <c r="B444" s="13" t="s">
        <v>879</v>
      </c>
      <c r="C444" s="15" t="s">
        <v>880</v>
      </c>
      <c r="D444" s="1"/>
      <c r="E444" t="s">
        <v>10</v>
      </c>
      <c r="F444" s="1" t="s">
        <v>16</v>
      </c>
      <c r="G444" s="16">
        <v>124.1</v>
      </c>
      <c r="H444" s="16">
        <v>175</v>
      </c>
      <c r="I444" s="17">
        <v>155</v>
      </c>
    </row>
    <row r="445" spans="2:9" x14ac:dyDescent="0.25">
      <c r="B445" s="13" t="s">
        <v>881</v>
      </c>
      <c r="C445" s="15" t="s">
        <v>882</v>
      </c>
      <c r="D445" s="1"/>
      <c r="E445" t="s">
        <v>10</v>
      </c>
      <c r="F445" s="1" t="s">
        <v>16</v>
      </c>
      <c r="G445" s="16">
        <v>114.80000000000001</v>
      </c>
      <c r="H445" s="16">
        <v>165</v>
      </c>
      <c r="I445" s="17">
        <v>145</v>
      </c>
    </row>
    <row r="446" spans="2:9" x14ac:dyDescent="0.25">
      <c r="B446" s="1"/>
      <c r="C446" s="1"/>
      <c r="D446" s="1"/>
      <c r="F446" s="1"/>
    </row>
    <row r="447" spans="2:9" x14ac:dyDescent="0.25">
      <c r="B447" s="1"/>
      <c r="C447" s="1"/>
      <c r="D447" s="1"/>
      <c r="E447" s="1"/>
      <c r="F447" s="1"/>
    </row>
    <row r="448" spans="2:9" x14ac:dyDescent="0.25">
      <c r="B448" s="1"/>
      <c r="C448" s="1"/>
      <c r="D448" s="1"/>
      <c r="E448" s="1"/>
      <c r="F448" s="1"/>
    </row>
    <row r="449" spans="2:6" x14ac:dyDescent="0.25">
      <c r="B449" s="1"/>
      <c r="C449" s="1"/>
      <c r="D449" s="1"/>
      <c r="E449" s="1"/>
      <c r="F449" s="1"/>
    </row>
    <row r="450" spans="2:6" x14ac:dyDescent="0.25">
      <c r="B450" s="1"/>
      <c r="C450" s="1"/>
      <c r="D450" s="1"/>
      <c r="E450" s="1"/>
      <c r="F450" s="1"/>
    </row>
    <row r="451" spans="2:6" x14ac:dyDescent="0.25">
      <c r="B451" s="1"/>
      <c r="C451" s="1"/>
      <c r="D451" s="1"/>
      <c r="E451" s="1"/>
      <c r="F451" s="1"/>
    </row>
    <row r="452" spans="2:6" x14ac:dyDescent="0.25">
      <c r="B452" s="1"/>
      <c r="C452" s="1"/>
      <c r="D452" s="1"/>
      <c r="E452" s="1"/>
      <c r="F452" s="1"/>
    </row>
    <row r="453" spans="2:6" x14ac:dyDescent="0.25">
      <c r="B453" s="1"/>
      <c r="C453" s="1"/>
      <c r="D453" s="1"/>
      <c r="E453" s="1"/>
      <c r="F453" s="1"/>
    </row>
    <row r="454" spans="2:6" x14ac:dyDescent="0.25">
      <c r="B454" s="1"/>
      <c r="C454" s="1"/>
      <c r="D454" s="1"/>
      <c r="E454" s="1"/>
      <c r="F454" s="1"/>
    </row>
    <row r="455" spans="2:6" x14ac:dyDescent="0.25">
      <c r="B455" s="1"/>
      <c r="C455" s="1"/>
      <c r="D455" s="1"/>
      <c r="E455" s="1"/>
      <c r="F455" s="1"/>
    </row>
    <row r="456" spans="2:6" x14ac:dyDescent="0.25">
      <c r="B456" s="1"/>
      <c r="C456" s="1"/>
      <c r="D456" s="1"/>
      <c r="E456" s="1"/>
      <c r="F456" s="1"/>
    </row>
    <row r="457" spans="2:6" x14ac:dyDescent="0.25">
      <c r="B457" s="1"/>
      <c r="C457" s="1"/>
      <c r="D457" s="1"/>
      <c r="E457" s="1"/>
      <c r="F457" s="1"/>
    </row>
    <row r="458" spans="2:6" x14ac:dyDescent="0.25">
      <c r="B458" s="1"/>
      <c r="C458" s="1"/>
      <c r="D458" s="1"/>
      <c r="E458" s="1"/>
      <c r="F458" s="1"/>
    </row>
    <row r="459" spans="2:6" x14ac:dyDescent="0.25">
      <c r="B459" s="1"/>
      <c r="C459" s="1"/>
      <c r="D459" s="1"/>
      <c r="E459" s="1"/>
      <c r="F459" s="1"/>
    </row>
    <row r="460" spans="2:6" x14ac:dyDescent="0.25">
      <c r="B460" s="1"/>
      <c r="C460" s="1"/>
      <c r="D460" s="1"/>
      <c r="E460" s="1"/>
      <c r="F460" s="1"/>
    </row>
    <row r="461" spans="2:6" x14ac:dyDescent="0.25">
      <c r="B461" s="1"/>
      <c r="C461" s="1"/>
      <c r="D461" s="1"/>
      <c r="E461" s="1"/>
      <c r="F461" s="1"/>
    </row>
    <row r="462" spans="2:6" x14ac:dyDescent="0.25">
      <c r="B462" s="1"/>
      <c r="C462" s="1"/>
      <c r="D462" s="1"/>
      <c r="E462" s="1"/>
      <c r="F462" s="1"/>
    </row>
    <row r="463" spans="2:6" x14ac:dyDescent="0.25">
      <c r="B463" s="1"/>
      <c r="C463" s="1"/>
      <c r="D463" s="1"/>
      <c r="E463" s="1"/>
      <c r="F463" s="1"/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81884-A47A-4383-B513-1AECE673FA6F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Worksheet</vt:lpstr>
      <vt:lpstr>Hoja1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felix alfonzo peña</cp:lastModifiedBy>
  <dcterms:created xsi:type="dcterms:W3CDTF">2026-03-04T18:07:02Z</dcterms:created>
  <dcterms:modified xsi:type="dcterms:W3CDTF">2026-03-06T17:28:27Z</dcterms:modified>
  <cp:category/>
</cp:coreProperties>
</file>